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на 1 октября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<sst xmlns="http://schemas.openxmlformats.org/spreadsheetml/2006/main" count="143" uniqueCount="143">
  <si>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Классификация</t>
  </si>
  <si>
    <t>Наименование показателей</t>
  </si>
  <si>
    <t>% к годовому объему</t>
  </si>
  <si>
    <t>3</t>
  </si>
  <si>
    <t>5</t>
  </si>
  <si>
    <t>6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</si>
  <si>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</si>
  <si>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</si>
  <si>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</si>
  <si>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</si>
  <si>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</si>
  <si>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</si>
  <si>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</si>
  <si>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</si>
  <si>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</si>
  <si>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</si>
  <si>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</si>
  <si>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</si>
  <si>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</si>
  <si>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</si>
  <si>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</si>
  <si>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</si>
  <si>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</si>
  <si>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</si>
  <si>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</si>
  <si>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</si>
  <si>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</si>
  <si>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</si>
  <si>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</si>
  <si>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</si>
  <si>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</si>
  <si>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</si>
  <si>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</si>
  <si>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</si>
  <si>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</si>
  <si>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</si>
  <si>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</si>
  <si>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</si>
  <si>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</si>
  <si>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</si>
  <si>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</si>
  <si>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</si>
  <si>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</si>
  <si>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</si>
  <si>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</si>
  <si>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</si>
  <si>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</si>
  <si>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</si>
  <si>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</si>
  <si>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</si>
  <si>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</si>
  <si>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</si>
  <si>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</si>
  <si>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</si>
  <si>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0802</t>
  </si>
  <si>
    <t>Кинематография</t>
  </si>
  <si>
    <t>0900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</si>
  <si>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</si>
  <si>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</si>
  <si>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</si>
  <si>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</si>
  <si>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</si>
  <si>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</si>
  <si>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</si>
  <si>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</si>
  <si>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</si>
  <si>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</si>
  <si>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</si>
  <si>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</si>
  <si>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</si>
  <si>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</si>
  <si>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</si>
  <si>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0503</t>
  </si>
  <si>
    <t>Благоустройство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</si>
  <si>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</si>
  <si>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</si>
  <si>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</si>
  <si>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</si>
  <si>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Межбюджетные трасферты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</si>
  <si>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</si>
  <si>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</si>
  <si>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</si>
  <si>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</si>
  <si>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</si>
  <si>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</si>
  <si>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</si>
  <si>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</si>
  <si>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</si>
  <si>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000 106 00000 00 0000 000</t>
  </si>
  <si>
    <t>000 106 01000 00 0000 110</t>
  </si>
  <si>
    <t>000 106 06000 00 0000 110</t>
  </si>
  <si>
    <t>000 108 00000 00 0000 000</t>
  </si>
  <si>
    <t>000 109 00000 00 0000 000</t>
  </si>
  <si>
    <t>000 111 00000 00 0000 000</t>
  </si>
  <si>
    <t>000 112 00000 00 0000 000</t>
  </si>
  <si>
    <t>000 113 00000 00 0000 000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</si>
  <si>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</si>
  <si>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</si>
  <si>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</si>
  <si>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</si>
  <si>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</si>
  <si>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</si>
  <si>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0113</t>
  </si>
  <si>
    <t>0400</t>
  </si>
  <si>
    <t>Национальная экономика</t>
  </si>
  <si>
    <t>0705</t>
  </si>
  <si>
    <t>Профессиональная подготовка, переподготовкаи повышение квалификации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</si>
  <si>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</si>
  <si>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</si>
  <si>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</si>
  <si>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</si>
  <si>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</si>
  <si>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</si>
  <si>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</si>
  <si>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</si>
  <si>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</si>
  <si>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</si>
  <si>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</si>
  <si>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1001</t>
  </si>
  <si>
    <t>Пенсионное обеспечение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</si>
  <si>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</si>
  <si>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</si>
  <si>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</si>
  <si>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</si>
  <si>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</si>
  <si>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</si>
  <si>
    <t>000 105 02000 02 0000 110</t>
  </si>
  <si>
    <t>000 105 03000 01 0000 110</t>
  </si>
  <si>
    <t>0314</t>
  </si>
  <si>
    <t>Другие вопросы в области национальной безопасности и правоохранительной деятельности</t>
  </si>
  <si>
    <t xml:space="preserve">Руководитель финансово-бюджетной палаты                                                        </t>
  </si>
  <si>
    <t>Л.С.Свежинкина</t>
  </si>
  <si>
    <t>об исполнении бюджета Бавлинского муниципального района на 1 апреля 2014 год</t>
  </si>
  <si>
    <t>годовой план на 2014 год</t>
  </si>
  <si>
    <t>Исполнение на 01.04.2014г.</t>
  </si>
  <si>
    <t>000 105 04000 02 0000 110</t>
  </si>
  <si>
    <t>Налог, взимаемый в связи с применением патентной системы налогооблажения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</si>
  <si>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</si>
  <si>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</si>
  <si>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</si>
  <si>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производимые на территории РФ</t>
  </si>
  <si>
    <t>1004</t>
  </si>
  <si>
    <t>Охрана семьи и детства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</si>
</sst>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25.7109375" style="0" customWidth="1"/>
    <col min="2" max="2" width="65.28125" style="0" customWidth="1"/>
    <col min="3" max="4" width="15.28125" style="0" customWidth="1"/>
    <col min="5" max="5" width="13.28125" style="0" customWidth="1"/>
  </cols>
  <sheetData>
    <row r="1" spans="1:5" ht="12.75">
      <c r="A1" s="60" t="s">
        <v>65</v>
      </c>
      <c r="B1" s="61"/>
      <c r="C1" s="61"/>
      <c r="D1" s="61"/>
      <c r="E1" s="61"/>
    </row>
    <row r="2" spans="1:5" ht="12.75">
      <c r="A2" s="62" t="s">
        <v>132</v>
      </c>
      <c r="B2" s="63"/>
      <c r="C2" s="63"/>
      <c r="D2" s="63"/>
      <c r="E2" s="63"/>
    </row>
    <row r="3" spans="1:5" ht="12.75">
      <c r="A3" s="36"/>
      <c r="B3" s="37"/>
      <c r="C3" s="38"/>
      <c r="D3" s="38"/>
      <c r="E3" s="38"/>
    </row>
    <row r="4" spans="1:5" ht="34.5" customHeight="1">
      <c r="A4" s="44" t="s">
        <v>0</v>
      </c>
      <c r="B4" s="41" t="s">
        <v>1</v>
      </c>
      <c r="C4" s="42" t="s">
        <v>133</v>
      </c>
      <c r="D4" s="42" t="s">
        <v>134</v>
      </c>
      <c r="E4" s="41" t="s">
        <v>2</v>
      </c>
    </row>
    <row r="5" spans="1:5" ht="13.5" thickBot="1">
      <c r="A5" s="43">
        <v>1</v>
      </c>
      <c r="B5" s="39">
        <v>2</v>
      </c>
      <c r="C5" s="40" t="s">
        <v>3</v>
      </c>
      <c r="D5" s="39" t="s">
        <v>4</v>
      </c>
      <c r="E5" s="39" t="s">
        <v>5</v>
      </c>
    </row>
    <row r="6" spans="1:5" ht="12.75">
      <c r="A6" s="1"/>
      <c r="B6" s="2" t="s">
        <v>6</v>
      </c>
      <c r="C6" s="3"/>
      <c r="D6" s="3"/>
      <c r="E6" s="4"/>
    </row>
    <row r="7" spans="1:5" ht="12.75">
      <c r="A7" s="5" t="s">
        <v>83</v>
      </c>
      <c r="B7" s="2" t="s">
        <v>7</v>
      </c>
      <c r="C7" s="6">
        <f>SUM(C8,C10,C12,C17,C20,C22,C23,C26,C27,C21,C24,C25,C28)</f>
        <v>250971500</v>
      </c>
      <c r="D7" s="6">
        <f>SUM(D8,D10,D12,D17,D20,D22,D23,D26,D27,D21,D24,D25,D28)</f>
        <v>51078058.13</v>
      </c>
      <c r="E7" s="7">
        <f aca="true" t="shared" si="0" ref="E7:E20">SUM(D7/C7*100)</f>
        <v>20.35213485594978</v>
      </c>
    </row>
    <row r="8" spans="1:5" ht="12.75">
      <c r="A8" s="8" t="s">
        <v>84</v>
      </c>
      <c r="B8" s="9" t="s">
        <v>8</v>
      </c>
      <c r="C8" s="10">
        <v>210456500</v>
      </c>
      <c r="D8" s="10">
        <v>42336291.81</v>
      </c>
      <c r="E8" s="7">
        <f t="shared" si="0"/>
        <v>20.116409714121446</v>
      </c>
    </row>
    <row r="9" spans="1:5" ht="12.75">
      <c r="A9" s="11" t="s">
        <v>85</v>
      </c>
      <c r="B9" s="12" t="s">
        <v>9</v>
      </c>
      <c r="C9" s="13">
        <v>210456500</v>
      </c>
      <c r="D9" s="13">
        <v>42336291.81</v>
      </c>
      <c r="E9" s="14">
        <f t="shared" si="0"/>
        <v>20.116409714121446</v>
      </c>
    </row>
    <row r="10" spans="1:5" ht="25.5">
      <c r="A10" s="49" t="s">
        <v>137</v>
      </c>
      <c r="B10" s="57" t="s">
        <v>138</v>
      </c>
      <c r="C10" s="58">
        <v>11000000</v>
      </c>
      <c r="D10" s="58">
        <v>2381137.85</v>
      </c>
      <c r="E10" s="52">
        <f t="shared" si="0"/>
        <v>21.64670772727273</v>
      </c>
    </row>
    <row r="11" spans="1:5" ht="25.5">
      <c r="A11" s="11" t="s">
        <v>139</v>
      </c>
      <c r="B11" s="12" t="s">
        <v>140</v>
      </c>
      <c r="C11" s="13">
        <v>11000000</v>
      </c>
      <c r="D11" s="13">
        <v>2381137.85</v>
      </c>
      <c r="E11" s="14">
        <f t="shared" si="0"/>
        <v>21.64670772727273</v>
      </c>
    </row>
    <row r="12" spans="1:5" ht="12.75">
      <c r="A12" s="8" t="s">
        <v>86</v>
      </c>
      <c r="B12" s="9" t="s">
        <v>10</v>
      </c>
      <c r="C12" s="10">
        <f>SUM(C13:C16)</f>
        <v>14940000</v>
      </c>
      <c r="D12" s="10">
        <f>SUM(D13:D16)</f>
        <v>3546161.2600000002</v>
      </c>
      <c r="E12" s="7">
        <f t="shared" si="0"/>
        <v>23.736019143239627</v>
      </c>
    </row>
    <row r="13" spans="1:5" ht="12.75">
      <c r="A13" s="11" t="s">
        <v>87</v>
      </c>
      <c r="B13" s="35" t="s">
        <v>75</v>
      </c>
      <c r="C13" s="13">
        <v>3450000</v>
      </c>
      <c r="D13" s="13">
        <v>785285.69</v>
      </c>
      <c r="E13" s="14">
        <f t="shared" si="0"/>
        <v>22.761904057971012</v>
      </c>
    </row>
    <row r="14" spans="1:5" ht="12.75">
      <c r="A14" s="11" t="s">
        <v>126</v>
      </c>
      <c r="B14" s="35" t="s">
        <v>63</v>
      </c>
      <c r="C14" s="13">
        <v>11255000</v>
      </c>
      <c r="D14" s="13">
        <v>2704179.97</v>
      </c>
      <c r="E14" s="14">
        <f t="shared" si="0"/>
        <v>24.026476854731232</v>
      </c>
    </row>
    <row r="15" spans="1:5" ht="12.75">
      <c r="A15" s="11" t="s">
        <v>127</v>
      </c>
      <c r="B15" s="35" t="s">
        <v>64</v>
      </c>
      <c r="C15" s="13">
        <v>223000</v>
      </c>
      <c r="D15" s="13">
        <v>38095.6</v>
      </c>
      <c r="E15" s="14">
        <f t="shared" si="0"/>
        <v>17.08322869955157</v>
      </c>
    </row>
    <row r="16" spans="1:5" ht="24">
      <c r="A16" s="11" t="s">
        <v>135</v>
      </c>
      <c r="B16" s="35" t="s">
        <v>136</v>
      </c>
      <c r="C16" s="13">
        <v>12000</v>
      </c>
      <c r="D16" s="13">
        <v>18600</v>
      </c>
      <c r="E16" s="14">
        <f t="shared" si="0"/>
        <v>155</v>
      </c>
    </row>
    <row r="17" spans="1:5" ht="12.75">
      <c r="A17" s="8" t="s">
        <v>88</v>
      </c>
      <c r="B17" s="9" t="s">
        <v>11</v>
      </c>
      <c r="C17" s="15">
        <f>SUM(C18:C19)</f>
        <v>0</v>
      </c>
      <c r="D17" s="15">
        <f>SUM(D18:D19)</f>
        <v>0</v>
      </c>
      <c r="E17" s="7"/>
    </row>
    <row r="18" spans="1:5" ht="12.75">
      <c r="A18" s="11" t="s">
        <v>89</v>
      </c>
      <c r="B18" s="12" t="s">
        <v>12</v>
      </c>
      <c r="C18" s="16"/>
      <c r="D18" s="13"/>
      <c r="E18" s="14"/>
    </row>
    <row r="19" spans="1:5" ht="12.75">
      <c r="A19" s="11" t="s">
        <v>90</v>
      </c>
      <c r="B19" s="12" t="s">
        <v>13</v>
      </c>
      <c r="C19" s="13"/>
      <c r="D19" s="13"/>
      <c r="E19" s="14"/>
    </row>
    <row r="20" spans="1:5" ht="12.75">
      <c r="A20" s="8" t="s">
        <v>91</v>
      </c>
      <c r="B20" s="9" t="s">
        <v>14</v>
      </c>
      <c r="C20" s="10">
        <v>2415000</v>
      </c>
      <c r="D20" s="10">
        <v>636758.97</v>
      </c>
      <c r="E20" s="7">
        <f t="shared" si="0"/>
        <v>26.36683105590062</v>
      </c>
    </row>
    <row r="21" spans="1:5" ht="24">
      <c r="A21" s="8" t="s">
        <v>92</v>
      </c>
      <c r="B21" s="17" t="s">
        <v>15</v>
      </c>
      <c r="C21" s="15">
        <v>0</v>
      </c>
      <c r="D21" s="15"/>
      <c r="E21" s="7"/>
    </row>
    <row r="22" spans="1:5" ht="24">
      <c r="A22" s="8" t="s">
        <v>93</v>
      </c>
      <c r="B22" s="17" t="s">
        <v>16</v>
      </c>
      <c r="C22" s="10">
        <v>4038000</v>
      </c>
      <c r="D22" s="10">
        <v>407771.29</v>
      </c>
      <c r="E22" s="7">
        <f>SUM(D22/C22*100)</f>
        <v>10.098347944526994</v>
      </c>
    </row>
    <row r="23" spans="1:5" ht="12.75">
      <c r="A23" s="8" t="s">
        <v>94</v>
      </c>
      <c r="B23" s="17" t="s">
        <v>17</v>
      </c>
      <c r="C23" s="10">
        <v>4076000</v>
      </c>
      <c r="D23" s="10">
        <v>906117.71</v>
      </c>
      <c r="E23" s="7">
        <f>SUM(D23/C23*100)</f>
        <v>22.230562070657506</v>
      </c>
    </row>
    <row r="24" spans="1:5" ht="24">
      <c r="A24" s="18" t="s">
        <v>95</v>
      </c>
      <c r="B24" s="19" t="s">
        <v>18</v>
      </c>
      <c r="C24" s="10">
        <v>0</v>
      </c>
      <c r="D24" s="10">
        <v>57647.32</v>
      </c>
      <c r="E24" s="7"/>
    </row>
    <row r="25" spans="1:5" ht="12.75">
      <c r="A25" s="18" t="s">
        <v>96</v>
      </c>
      <c r="B25" s="19" t="s">
        <v>71</v>
      </c>
      <c r="C25" s="20">
        <v>1414000</v>
      </c>
      <c r="D25" s="10">
        <v>34284.2</v>
      </c>
      <c r="E25" s="7">
        <f>SUM(D25/C25*100)</f>
        <v>2.4246251768033944</v>
      </c>
    </row>
    <row r="26" spans="1:5" ht="12.75">
      <c r="A26" s="18" t="s">
        <v>97</v>
      </c>
      <c r="B26" s="19" t="s">
        <v>19</v>
      </c>
      <c r="C26" s="21">
        <v>2632000</v>
      </c>
      <c r="D26" s="10">
        <v>772463.73</v>
      </c>
      <c r="E26" s="7">
        <f>SUM(D26/C26*100)</f>
        <v>29.348925911854103</v>
      </c>
    </row>
    <row r="27" spans="1:5" ht="12.75">
      <c r="A27" s="18" t="s">
        <v>98</v>
      </c>
      <c r="B27" s="19" t="s">
        <v>20</v>
      </c>
      <c r="C27" s="21">
        <v>0</v>
      </c>
      <c r="D27" s="20">
        <v>-576.01</v>
      </c>
      <c r="E27" s="7">
        <v>0</v>
      </c>
    </row>
    <row r="28" spans="1:5" ht="12.75">
      <c r="A28" s="18" t="s">
        <v>99</v>
      </c>
      <c r="B28" s="19" t="s">
        <v>70</v>
      </c>
      <c r="C28" s="21">
        <v>0</v>
      </c>
      <c r="D28" s="20">
        <v>0</v>
      </c>
      <c r="E28" s="7"/>
    </row>
    <row r="29" spans="1:5" ht="12.75">
      <c r="A29" s="18" t="s">
        <v>100</v>
      </c>
      <c r="B29" s="22" t="s">
        <v>21</v>
      </c>
      <c r="C29" s="21">
        <v>423672107.97</v>
      </c>
      <c r="D29" s="21">
        <v>101558015.87</v>
      </c>
      <c r="E29" s="7">
        <f>SUM(D29/C29*100)</f>
        <v>23.97089965554005</v>
      </c>
    </row>
    <row r="30" spans="1:5" ht="12.75">
      <c r="A30" s="8" t="s">
        <v>101</v>
      </c>
      <c r="B30" s="22" t="s">
        <v>22</v>
      </c>
      <c r="C30" s="15">
        <f>SUM(C7+C29)</f>
        <v>674643607.97</v>
      </c>
      <c r="D30" s="15">
        <f>SUM(D7+D29)</f>
        <v>152636074</v>
      </c>
      <c r="E30" s="7">
        <f>SUM(D30/C30*100)</f>
        <v>22.624697276726796</v>
      </c>
    </row>
    <row r="31" spans="1:5" ht="12.75">
      <c r="A31" s="8"/>
      <c r="B31" s="23" t="s">
        <v>23</v>
      </c>
      <c r="C31" s="16"/>
      <c r="D31" s="16"/>
      <c r="E31" s="45"/>
    </row>
    <row r="32" spans="1:5" ht="12.75">
      <c r="A32" s="8" t="s">
        <v>24</v>
      </c>
      <c r="B32" s="24" t="s">
        <v>25</v>
      </c>
      <c r="C32" s="15">
        <f>SUM(C33:C39)</f>
        <v>35680940</v>
      </c>
      <c r="D32" s="15">
        <f>SUM(D33:D39)</f>
        <v>11354740.16</v>
      </c>
      <c r="E32" s="7">
        <f aca="true" t="shared" si="1" ref="E32:E71">SUM(D32/C32*100)</f>
        <v>31.822984932571845</v>
      </c>
    </row>
    <row r="33" spans="1:5" ht="25.5">
      <c r="A33" s="11" t="s">
        <v>26</v>
      </c>
      <c r="B33" s="25" t="s">
        <v>27</v>
      </c>
      <c r="C33" s="16">
        <v>1829500</v>
      </c>
      <c r="D33" s="16">
        <v>753587.96</v>
      </c>
      <c r="E33" s="14">
        <f t="shared" si="1"/>
        <v>41.1909242962558</v>
      </c>
    </row>
    <row r="34" spans="1:5" ht="25.5">
      <c r="A34" s="11" t="s">
        <v>28</v>
      </c>
      <c r="B34" s="25" t="s">
        <v>29</v>
      </c>
      <c r="C34" s="16">
        <v>8196170</v>
      </c>
      <c r="D34" s="16">
        <v>2795809.22</v>
      </c>
      <c r="E34" s="14">
        <f t="shared" si="1"/>
        <v>34.11116680107904</v>
      </c>
    </row>
    <row r="35" spans="1:5" ht="38.25">
      <c r="A35" s="11" t="s">
        <v>30</v>
      </c>
      <c r="B35" s="26" t="s">
        <v>31</v>
      </c>
      <c r="C35" s="16">
        <v>12287611.56</v>
      </c>
      <c r="D35" s="16">
        <v>4831044.56</v>
      </c>
      <c r="E35" s="46">
        <f t="shared" si="1"/>
        <v>39.316384119160745</v>
      </c>
    </row>
    <row r="36" spans="1:5" ht="12.75">
      <c r="A36" s="11" t="s">
        <v>32</v>
      </c>
      <c r="B36" s="27" t="s">
        <v>33</v>
      </c>
      <c r="C36" s="16"/>
      <c r="D36" s="16"/>
      <c r="E36" s="46"/>
    </row>
    <row r="37" spans="1:5" ht="12.75">
      <c r="A37" s="11" t="s">
        <v>68</v>
      </c>
      <c r="B37" s="27" t="s">
        <v>69</v>
      </c>
      <c r="C37" s="16">
        <v>4578600</v>
      </c>
      <c r="D37" s="16">
        <v>1709871.4</v>
      </c>
      <c r="E37" s="46">
        <f t="shared" si="1"/>
        <v>37.34485213820818</v>
      </c>
    </row>
    <row r="38" spans="1:5" ht="12.75">
      <c r="A38" s="11" t="s">
        <v>120</v>
      </c>
      <c r="B38" s="27" t="s">
        <v>121</v>
      </c>
      <c r="C38" s="16">
        <v>3070600</v>
      </c>
      <c r="D38" s="16">
        <v>0</v>
      </c>
      <c r="E38" s="46">
        <f t="shared" si="1"/>
        <v>0</v>
      </c>
    </row>
    <row r="39" spans="1:5" ht="12.75">
      <c r="A39" s="11" t="s">
        <v>102</v>
      </c>
      <c r="B39" s="26" t="s">
        <v>34</v>
      </c>
      <c r="C39" s="16">
        <v>5718458.44</v>
      </c>
      <c r="D39" s="16">
        <v>1264427.02</v>
      </c>
      <c r="E39" s="46">
        <f t="shared" si="1"/>
        <v>22.111326562338363</v>
      </c>
    </row>
    <row r="40" spans="1:5" ht="12.75">
      <c r="A40" s="8" t="s">
        <v>67</v>
      </c>
      <c r="B40" s="24" t="s">
        <v>66</v>
      </c>
      <c r="C40" s="15">
        <v>929600</v>
      </c>
      <c r="D40" s="15"/>
      <c r="E40" s="7">
        <f t="shared" si="1"/>
        <v>0</v>
      </c>
    </row>
    <row r="41" spans="1:5" ht="17.25" customHeight="1">
      <c r="A41" s="8" t="s">
        <v>35</v>
      </c>
      <c r="B41" s="24" t="s">
        <v>36</v>
      </c>
      <c r="C41" s="15">
        <f>SUM(C42:C43)</f>
        <v>730500</v>
      </c>
      <c r="D41" s="15">
        <f>SUM(D42:D43)</f>
        <v>153170.47</v>
      </c>
      <c r="E41" s="7">
        <f t="shared" si="1"/>
        <v>20.967894592744695</v>
      </c>
    </row>
    <row r="42" spans="1:5" ht="25.5">
      <c r="A42" s="11" t="s">
        <v>122</v>
      </c>
      <c r="B42" s="26" t="s">
        <v>123</v>
      </c>
      <c r="C42" s="16">
        <v>730500</v>
      </c>
      <c r="D42" s="16">
        <v>153170.47</v>
      </c>
      <c r="E42" s="14">
        <f t="shared" si="1"/>
        <v>20.967894592744695</v>
      </c>
    </row>
    <row r="43" spans="1:5" ht="25.5">
      <c r="A43" s="11" t="s">
        <v>128</v>
      </c>
      <c r="B43" s="26" t="s">
        <v>129</v>
      </c>
      <c r="C43" s="16"/>
      <c r="D43" s="16"/>
      <c r="E43" s="14"/>
    </row>
    <row r="44" spans="1:5" ht="12.75">
      <c r="A44" s="49" t="s">
        <v>103</v>
      </c>
      <c r="B44" s="50" t="s">
        <v>104</v>
      </c>
      <c r="C44" s="51">
        <v>12947500</v>
      </c>
      <c r="D44" s="51"/>
      <c r="E44" s="52">
        <f t="shared" si="1"/>
        <v>0</v>
      </c>
    </row>
    <row r="45" spans="1:5" ht="12.75">
      <c r="A45" s="8" t="s">
        <v>37</v>
      </c>
      <c r="B45" s="24" t="s">
        <v>38</v>
      </c>
      <c r="C45" s="15">
        <f>SUM(C46:C49)</f>
        <v>18575215.3</v>
      </c>
      <c r="D45" s="15">
        <f>SUM(D46:D49)</f>
        <v>31460.6</v>
      </c>
      <c r="E45" s="7">
        <f t="shared" si="1"/>
        <v>0.16936869636175897</v>
      </c>
    </row>
    <row r="46" spans="1:5" ht="12.75">
      <c r="A46" s="11" t="s">
        <v>39</v>
      </c>
      <c r="B46" s="26" t="s">
        <v>40</v>
      </c>
      <c r="C46" s="16">
        <v>17314415.3</v>
      </c>
      <c r="D46" s="16"/>
      <c r="E46" s="14">
        <f t="shared" si="1"/>
        <v>0</v>
      </c>
    </row>
    <row r="47" spans="1:5" ht="12.75">
      <c r="A47" s="11" t="s">
        <v>124</v>
      </c>
      <c r="B47" s="26" t="s">
        <v>125</v>
      </c>
      <c r="C47" s="16">
        <v>1031000</v>
      </c>
      <c r="D47" s="16"/>
      <c r="E47" s="14">
        <f t="shared" si="1"/>
        <v>0</v>
      </c>
    </row>
    <row r="48" spans="1:5" ht="12.75">
      <c r="A48" s="11" t="s">
        <v>72</v>
      </c>
      <c r="B48" s="26" t="s">
        <v>73</v>
      </c>
      <c r="C48" s="16"/>
      <c r="D48" s="16"/>
      <c r="E48" s="14"/>
    </row>
    <row r="49" spans="1:5" ht="12.75">
      <c r="A49" s="11" t="s">
        <v>114</v>
      </c>
      <c r="B49" s="26" t="s">
        <v>115</v>
      </c>
      <c r="C49" s="16">
        <v>229800</v>
      </c>
      <c r="D49" s="16">
        <v>31460.6</v>
      </c>
      <c r="E49" s="14">
        <f t="shared" si="1"/>
        <v>13.690426457789382</v>
      </c>
    </row>
    <row r="50" spans="1:5" ht="12.75">
      <c r="A50" s="8" t="s">
        <v>79</v>
      </c>
      <c r="B50" s="24" t="s">
        <v>80</v>
      </c>
      <c r="C50" s="15">
        <v>4076000</v>
      </c>
      <c r="D50" s="15"/>
      <c r="E50" s="14">
        <f t="shared" si="1"/>
        <v>0</v>
      </c>
    </row>
    <row r="51" spans="1:5" ht="12.75">
      <c r="A51" s="11" t="s">
        <v>81</v>
      </c>
      <c r="B51" s="26" t="s">
        <v>82</v>
      </c>
      <c r="C51" s="16">
        <v>4076000</v>
      </c>
      <c r="D51" s="16"/>
      <c r="E51" s="14">
        <f t="shared" si="1"/>
        <v>0</v>
      </c>
    </row>
    <row r="52" spans="1:5" ht="12.75">
      <c r="A52" s="8" t="s">
        <v>41</v>
      </c>
      <c r="B52" s="24" t="s">
        <v>42</v>
      </c>
      <c r="C52" s="15">
        <f>SUM(C53:C57)</f>
        <v>495677722.67</v>
      </c>
      <c r="D52" s="15">
        <f>SUM(D53:D57)</f>
        <v>100608296.24999999</v>
      </c>
      <c r="E52" s="7">
        <f t="shared" si="1"/>
        <v>20.29711880293246</v>
      </c>
    </row>
    <row r="53" spans="1:5" ht="12.75">
      <c r="A53" s="11" t="s">
        <v>43</v>
      </c>
      <c r="B53" s="26" t="s">
        <v>44</v>
      </c>
      <c r="C53" s="16">
        <v>130861366.2</v>
      </c>
      <c r="D53" s="16">
        <v>29767571.98</v>
      </c>
      <c r="E53" s="14">
        <f t="shared" si="1"/>
        <v>22.74741036594802</v>
      </c>
    </row>
    <row r="54" spans="1:5" ht="12.75">
      <c r="A54" s="11" t="s">
        <v>45</v>
      </c>
      <c r="B54" s="26" t="s">
        <v>46</v>
      </c>
      <c r="C54" s="16">
        <v>340819846.05</v>
      </c>
      <c r="D54" s="16">
        <v>65645771.6</v>
      </c>
      <c r="E54" s="14">
        <f t="shared" si="1"/>
        <v>19.261135277424376</v>
      </c>
    </row>
    <row r="55" spans="1:5" ht="25.5">
      <c r="A55" s="11" t="s">
        <v>105</v>
      </c>
      <c r="B55" s="26" t="s">
        <v>106</v>
      </c>
      <c r="C55" s="16">
        <v>332640</v>
      </c>
      <c r="D55" s="16">
        <v>7560</v>
      </c>
      <c r="E55" s="14">
        <f t="shared" si="1"/>
        <v>2.272727272727273</v>
      </c>
    </row>
    <row r="56" spans="1:5" ht="12.75">
      <c r="A56" s="11" t="s">
        <v>47</v>
      </c>
      <c r="B56" s="26" t="s">
        <v>48</v>
      </c>
      <c r="C56" s="16">
        <v>8153100</v>
      </c>
      <c r="D56" s="16">
        <v>1719014.82</v>
      </c>
      <c r="E56" s="14">
        <f t="shared" si="1"/>
        <v>21.084186628399017</v>
      </c>
    </row>
    <row r="57" spans="1:5" ht="12.75">
      <c r="A57" s="11" t="s">
        <v>49</v>
      </c>
      <c r="B57" s="26" t="s">
        <v>50</v>
      </c>
      <c r="C57" s="16">
        <v>15510770.42</v>
      </c>
      <c r="D57" s="16">
        <v>3468377.85</v>
      </c>
      <c r="E57" s="14">
        <f t="shared" si="1"/>
        <v>22.361093331171876</v>
      </c>
    </row>
    <row r="58" spans="1:5" ht="12.75">
      <c r="A58" s="8" t="s">
        <v>51</v>
      </c>
      <c r="B58" s="24" t="s">
        <v>116</v>
      </c>
      <c r="C58" s="15">
        <f>SUM(C59:C61)</f>
        <v>56435100</v>
      </c>
      <c r="D58" s="15">
        <f>SUM(D59:D61)</f>
        <v>10197388.82</v>
      </c>
      <c r="E58" s="7">
        <f t="shared" si="1"/>
        <v>18.06923141803594</v>
      </c>
    </row>
    <row r="59" spans="1:5" ht="12.75">
      <c r="A59" s="11" t="s">
        <v>52</v>
      </c>
      <c r="B59" s="26" t="s">
        <v>53</v>
      </c>
      <c r="C59" s="16">
        <v>54111100</v>
      </c>
      <c r="D59" s="16">
        <v>9770623.99</v>
      </c>
      <c r="E59" s="14">
        <f t="shared" si="1"/>
        <v>18.05659835043087</v>
      </c>
    </row>
    <row r="60" spans="1:5" ht="12.75">
      <c r="A60" s="11" t="s">
        <v>54</v>
      </c>
      <c r="B60" s="26" t="s">
        <v>55</v>
      </c>
      <c r="C60" s="16">
        <v>1036300</v>
      </c>
      <c r="D60" s="16">
        <v>117496.33</v>
      </c>
      <c r="E60" s="14">
        <f t="shared" si="1"/>
        <v>11.33806137218952</v>
      </c>
    </row>
    <row r="61" spans="1:5" ht="12.75">
      <c r="A61" s="11" t="s">
        <v>107</v>
      </c>
      <c r="B61" s="26" t="s">
        <v>108</v>
      </c>
      <c r="C61" s="16">
        <v>1287700</v>
      </c>
      <c r="D61" s="16">
        <v>309268.5</v>
      </c>
      <c r="E61" s="14">
        <f t="shared" si="1"/>
        <v>24.01712355362274</v>
      </c>
    </row>
    <row r="62" spans="1:5" ht="12.75">
      <c r="A62" s="8" t="s">
        <v>56</v>
      </c>
      <c r="B62" s="24" t="s">
        <v>117</v>
      </c>
      <c r="C62" s="15">
        <f>SUM(C63:C63)</f>
        <v>430600</v>
      </c>
      <c r="D62" s="15">
        <f>SUM(D63:D63)</f>
        <v>0</v>
      </c>
      <c r="E62" s="7">
        <f t="shared" si="1"/>
        <v>0</v>
      </c>
    </row>
    <row r="63" spans="1:5" ht="12.75">
      <c r="A63" s="11" t="s">
        <v>74</v>
      </c>
      <c r="B63" s="26" t="s">
        <v>109</v>
      </c>
      <c r="C63" s="16">
        <v>430600</v>
      </c>
      <c r="D63" s="16"/>
      <c r="E63" s="14">
        <f t="shared" si="1"/>
        <v>0</v>
      </c>
    </row>
    <row r="64" spans="1:5" ht="12.75">
      <c r="A64" s="8" t="s">
        <v>57</v>
      </c>
      <c r="B64" s="24" t="s">
        <v>58</v>
      </c>
      <c r="C64" s="15">
        <f>SUM(C65:C67)</f>
        <v>15670030</v>
      </c>
      <c r="D64" s="15">
        <f>SUM(D65:D67)</f>
        <v>1878972.36</v>
      </c>
      <c r="E64" s="7">
        <f t="shared" si="1"/>
        <v>11.990866386343868</v>
      </c>
    </row>
    <row r="65" spans="1:5" ht="12.75">
      <c r="A65" s="54" t="s">
        <v>118</v>
      </c>
      <c r="B65" s="55" t="s">
        <v>119</v>
      </c>
      <c r="C65" s="56">
        <v>443230</v>
      </c>
      <c r="D65" s="56">
        <v>443230</v>
      </c>
      <c r="E65" s="7">
        <f t="shared" si="1"/>
        <v>100</v>
      </c>
    </row>
    <row r="66" spans="1:5" ht="12.75">
      <c r="A66" s="11" t="s">
        <v>59</v>
      </c>
      <c r="B66" s="26" t="s">
        <v>60</v>
      </c>
      <c r="C66" s="16">
        <v>4594000</v>
      </c>
      <c r="D66" s="16">
        <v>576166.56</v>
      </c>
      <c r="E66" s="14">
        <f t="shared" si="1"/>
        <v>12.541718763604703</v>
      </c>
    </row>
    <row r="67" spans="1:5" ht="12.75">
      <c r="A67" s="11" t="s">
        <v>141</v>
      </c>
      <c r="B67" s="59" t="s">
        <v>142</v>
      </c>
      <c r="C67" s="16">
        <v>10632800</v>
      </c>
      <c r="D67" s="16">
        <v>859575.8</v>
      </c>
      <c r="E67" s="14">
        <f t="shared" si="1"/>
        <v>8.084190429614024</v>
      </c>
    </row>
    <row r="68" spans="1:5" ht="12.75">
      <c r="A68" s="49" t="s">
        <v>77</v>
      </c>
      <c r="B68" s="53" t="s">
        <v>111</v>
      </c>
      <c r="C68" s="51">
        <v>1270900</v>
      </c>
      <c r="D68" s="51">
        <v>196262</v>
      </c>
      <c r="E68" s="52">
        <f t="shared" si="1"/>
        <v>15.44275710126682</v>
      </c>
    </row>
    <row r="69" spans="1:5" ht="12.75">
      <c r="A69" s="49" t="s">
        <v>112</v>
      </c>
      <c r="B69" s="53" t="s">
        <v>113</v>
      </c>
      <c r="C69" s="51">
        <v>570000</v>
      </c>
      <c r="D69" s="51">
        <v>90520.54</v>
      </c>
      <c r="E69" s="52">
        <f t="shared" si="1"/>
        <v>15.88079649122807</v>
      </c>
    </row>
    <row r="70" spans="1:5" ht="12.75">
      <c r="A70" s="8" t="s">
        <v>110</v>
      </c>
      <c r="B70" s="47" t="s">
        <v>78</v>
      </c>
      <c r="C70" s="15">
        <v>31649500</v>
      </c>
      <c r="D70" s="15">
        <v>6181000</v>
      </c>
      <c r="E70" s="52">
        <f t="shared" si="1"/>
        <v>19.529534431823567</v>
      </c>
    </row>
    <row r="71" spans="1:5" ht="12.75">
      <c r="A71" s="8" t="s">
        <v>61</v>
      </c>
      <c r="B71" s="28" t="s">
        <v>62</v>
      </c>
      <c r="C71" s="15">
        <f>SUM(C32,C40,C41,C44,C45,C50,C52,C58,C62,C64,C68,C69,C70)</f>
        <v>674643607.97</v>
      </c>
      <c r="D71" s="15">
        <f>SUM(D32,D40,D41,D44,D45,D50,D52,D58,D62,D64,D68,D69,D70)</f>
        <v>130691811.19999999</v>
      </c>
      <c r="E71" s="7">
        <f t="shared" si="1"/>
        <v>19.371977983049618</v>
      </c>
    </row>
    <row r="72" spans="1:5" ht="12.75">
      <c r="A72" s="5"/>
      <c r="B72" s="28" t="s">
        <v>76</v>
      </c>
      <c r="C72" s="15">
        <f>SUM(C30-C71)</f>
        <v>0</v>
      </c>
      <c r="D72" s="15">
        <f>SUM(D30-D71)</f>
        <v>21944262.800000012</v>
      </c>
      <c r="E72" s="7"/>
    </row>
    <row r="73" spans="1:5" ht="12.75">
      <c r="A73" s="29"/>
      <c r="B73" s="30"/>
      <c r="C73" s="31"/>
      <c r="D73" s="31"/>
      <c r="E73" s="31"/>
    </row>
    <row r="74" spans="1:5" ht="12.75" customHeight="1">
      <c r="A74" s="34"/>
      <c r="B74" s="32"/>
      <c r="C74" s="33"/>
      <c r="D74" s="31"/>
      <c r="E74" s="31"/>
    </row>
    <row r="75" spans="1:3" ht="12.75">
      <c r="A75" s="64" t="s">
        <v>130</v>
      </c>
      <c r="B75" s="64"/>
      <c r="C75" s="48" t="s">
        <v>131</v>
      </c>
    </row>
  </sheetData>
  <sheetProtection/>
  <mergeCells count="3">
    <mergeCell ref="A1:E1"/>
    <mergeCell ref="A2:E2"/>
    <mergeCell ref="A75:B75"/>
  </mergeCells>
  <printOptions/>
  <pageMargins left="0.7086614173228347" right="0.1968503937007874" top="0.35433070866141736" bottom="0.3937007874015748" header="0.31496062992125984" footer="0.31496062992125984"/>
  <pageSetup horizontalDpi="600" verticalDpi="600" orientation="landscape" paperSize="9" scale="94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bavl-mail-fo</cp:lastModifiedBy>
  <cp:lastPrinted>2014-04-15T09:42:39Z</cp:lastPrinted>
  <dcterms:created xsi:type="dcterms:W3CDTF">1996-10-08T23:32:33Z</dcterms:created>
  <dcterms:modified xsi:type="dcterms:W3CDTF">2014-04-15T09:46:53Z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