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1175" windowHeight="6390" tabRatio="619" activeTab="0"/>
  </bookViews>
  <sheets>
    <sheet name="2011" sheetId="1" r:id="rId1"/>
  </sheets>
  <definedNames>
    <definedName name="А40">#REF!</definedName>
    <definedName name="_xlnm.Print_Area" localSheetId="0">'2011'!$A$1:$C$142</definedName>
  </definedNames>
  <calcPr fullCalcOnLoad="1"/>
</workbook>
</file>

<file path=xl/sharedStrings.xml><?xml version="1.0" encoding="utf-8"?>
<sst xmlns="http://schemas.openxmlformats.org/spreadsheetml/2006/main" count="267" uniqueCount="261">
  <si>
    <t>НАЛОГИ НА СОВОКУПНЫЙ ДОХОД</t>
  </si>
  <si>
    <t xml:space="preserve"> </t>
  </si>
  <si>
    <t>Налог на доходы физических лиц</t>
  </si>
  <si>
    <t>Единый налог на вмененный доход для отдельных видов деятельности</t>
  </si>
  <si>
    <t>НАЛОГИ НА ПРИБЫЛЬ, ДОХОДЫ</t>
  </si>
  <si>
    <t xml:space="preserve"> 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</si>
  <si>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</si>
  <si>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 xml:space="preserve"> ГОСУДАРСТВЕННАЯ   ПОШЛИНА</t>
  </si>
  <si>
    <t xml:space="preserve">Государственная пошлина по делам, рассматриваемым в судах общей юрисдикции, мировыми судьями </t>
  </si>
  <si>
    <t>БЕЗВОЗМЕЗДНЫЕ ПОСТУПЛЕНИЯ</t>
  </si>
  <si>
    <t>ВСЕГО ДОХОДОВ</t>
  </si>
  <si>
    <t>Единый сельскохозяйственный налог</t>
  </si>
  <si>
    <t>Плата за негативное воздействие на окружающую среду</t>
  </si>
  <si>
    <t>к решению Совета</t>
  </si>
  <si>
    <t>Бавлинского муниципального района</t>
  </si>
  <si>
    <t>(тыс.руб.)</t>
  </si>
  <si>
    <t xml:space="preserve">                                                                                   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</si>
  <si>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</si>
  <si>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Налог, взимаемый в связи с применением упрощенной системы налогообложения</t>
  </si>
  <si>
    <t>ДОХОДЫ ОТ ПРОДАЖИ МАТЕРИАЛЬНЫХ И НЕМАТЕРИАЛЬНЫХ АКТИВОВ</t>
  </si>
  <si>
    <t>Денежные взыскания (штрафы) за нарушение законодательства о  налогах и сборах</t>
  </si>
  <si>
    <t>Прочие поступления от денежных взысканий (штрафов) и иных сумм в возмещение ущерба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</si>
  <si>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</si>
  <si>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</si>
  <si>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</si>
  <si>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Наименование показателя  </t>
  </si>
  <si>
    <t>ПЛАТЕЖИ ПРИ ПОЛЬЗОВАНИИ ПРИРОДНЫМИ РЕСУРСАМИ</t>
  </si>
  <si>
    <t>Денежные взыскания (штрафы) за нарушение законодательства о недрах, об особо охраняемых природных территориях. Об охране и использовании животного мира, об экологической экспертизе, в области охраны окружающей среды,земельного законодательства, лесного законодательства, водного законодательства</t>
  </si>
  <si>
    <t xml:space="preserve">Сумма </t>
  </si>
  <si>
    <t xml:space="preserve">НАЛОГОВЫЕ И НЕНАЛОГОВЫЕ ДОХОДЫ </t>
  </si>
  <si>
    <t>Денежные взыскания (штрафы)  и иные суммы, взыскиваемые с лиц, виновных в совершении преступлений, и в возмещение ущерба имуществу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</si>
  <si>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</si>
  <si>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</si>
  <si>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ЗАДОЛЖЕННОСТЬ И ПЕРЕРАСЧЕТЫ ПО ОТМЕНЕННЫМ НАЛОГАМ,СБОРАМ И ИНЫМ ОБЯЗАТЕЛЬНЫМ ПЛАТЕЖАМ</t>
  </si>
  <si>
    <t>Прочие налоги и сборы (по отмененным местным налогам и сборам)</t>
  </si>
  <si>
    <t xml:space="preserve">Доходы  </t>
  </si>
  <si>
    <t xml:space="preserve">   бюджета Бавлинского муниципального района  </t>
  </si>
  <si>
    <t>Код дохода</t>
  </si>
  <si>
    <t xml:space="preserve">000 1 00 00000 00 0000 000 </t>
  </si>
  <si>
    <t>000 1 01 00000 00 0000 000</t>
  </si>
  <si>
    <t>000 1 05 00000 00 0000 000</t>
  </si>
  <si>
    <t>000 1 08 00000 00 0000 000</t>
  </si>
  <si>
    <t>000 1 01 02000 01 0000 110</t>
  </si>
  <si>
    <t>000 1 05 01000 00 0000 110</t>
  </si>
  <si>
    <t>000 1 08 03000 01 0000 110</t>
  </si>
  <si>
    <t>000 1 09 00000 00 0000 000</t>
  </si>
  <si>
    <t>000 1 09 07000 00 0000 110</t>
  </si>
  <si>
    <t>000 1 11 00000 00 0000 000</t>
  </si>
  <si>
    <t>000 1 11 05000 00 0000 120</t>
  </si>
  <si>
    <t>000 1 12 00000 00 0000 000</t>
  </si>
  <si>
    <t>000 1 12 01000 01 0000 120</t>
  </si>
  <si>
    <t>000 1 13 00000 00 0000 000</t>
  </si>
  <si>
    <t>000 1 14 00000 00 0000 000</t>
  </si>
  <si>
    <t>0001 14 06000 00 0000 430</t>
  </si>
  <si>
    <t>000 1 16 00000 00 0000 000</t>
  </si>
  <si>
    <t>000 1 16 03000 00 0000 140</t>
  </si>
  <si>
    <t>000 1 16 06000 01 0000 140</t>
  </si>
  <si>
    <t xml:space="preserve">000 1 16 21000 00 0000 140 </t>
  </si>
  <si>
    <t>000 1 16 28000 01 0000 140</t>
  </si>
  <si>
    <t>000 1 16 90000 00 0000 140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</si>
  <si>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</si>
  <si>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</si>
  <si>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</si>
  <si>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</si>
  <si>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000 2 02 03000 00 0000 151</t>
  </si>
  <si>
    <t>000 2 07 00000 00 0000 180</t>
  </si>
  <si>
    <t>000 2 19 00000 00 0000 000</t>
  </si>
  <si>
    <t xml:space="preserve">по кодам видов доходов, подвидов доходов, классификации операций сектора государственного  управления, </t>
  </si>
  <si>
    <t>000 1 01 02010 01 0000 110</t>
  </si>
  <si>
    <t>000 1 01 02020 01 0000 110</t>
  </si>
  <si>
    <t>000 1 01 02030 01 0000 110</t>
  </si>
  <si>
    <t>000 1 01 02040 01 0000 110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</si>
  <si>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</si>
  <si>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</si>
  <si>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</si>
  <si>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</si>
  <si>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</si>
  <si>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</si>
  <si>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000 1 05 03000 00 0000 110</t>
  </si>
  <si>
    <t>Единый сельскохозяйственный налог (за налоговые периоды, истекшие до 1 января 2011 года)</t>
  </si>
  <si>
    <t>000 1 05 03010 01 0000 110</t>
  </si>
  <si>
    <t>000 1 05 03020 01 0000 110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</si>
  <si>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</si>
  <si>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</si>
  <si>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</si>
  <si>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</si>
  <si>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</si>
  <si>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</si>
  <si>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</si>
  <si>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000 1 08 03010 01 1000 110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</si>
  <si>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</si>
  <si>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</si>
  <si>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территорях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</si>
  <si>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</si>
  <si>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000 1 11 05010 00 0000 120 </t>
  </si>
  <si>
    <t>Доходы о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</si>
  <si>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</si>
  <si>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000 1 11 05030 00 0000 120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</si>
  <si>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</si>
  <si>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Доходы от продажи земельных участков, государственная собственность на которые не разграничена  </t>
  </si>
  <si>
    <t>000 1 14 06010 00 0000 430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</si>
  <si>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</si>
  <si>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000 1 16 03010 01 0000 140</t>
  </si>
  <si>
    <t>000 1 16 03030 01 0000 140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</si>
  <si>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 </t>
  </si>
  <si>
    <t>000 1 16 21050 05 0000 140</t>
  </si>
  <si>
    <t>Денежные взыскания (штрафы) за нарушение земельного законодательства</t>
  </si>
  <si>
    <t>000 1 16 25060 01 0000 140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</si>
  <si>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</si>
  <si>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</si>
  <si>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</si>
  <si>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</si>
  <si>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000 2 02 02085 05 0000 151</t>
  </si>
  <si>
    <t>Субсидии бюджетам   на осуществление мероприятий по обеспечению жильем граждан Российской Федерации, проживающих в сельской местности</t>
  </si>
  <si>
    <t>000 2 02 02088 05 0001 151</t>
  </si>
  <si>
    <t>000 2 02 02088 00 0000 151</t>
  </si>
  <si>
    <t>000 2 02 02088 05 0000 151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</si>
  <si>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</si>
  <si>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</si>
  <si>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</si>
  <si>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</si>
  <si>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</si>
  <si>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Прочие субсидии бюджетам муниципальных районов</t>
  </si>
  <si>
    <t>000 2 02 02999 05 0000 151</t>
  </si>
  <si>
    <t xml:space="preserve">Прочие субсидии </t>
  </si>
  <si>
    <t>000 2 02 02999 00 0000 151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</si>
  <si>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</si>
  <si>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</si>
  <si>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000 2 02 03003 00 0000 151</t>
  </si>
  <si>
    <t>Субвенции бюджетам   на государственную регистрацию актов гражданского состояния</t>
  </si>
  <si>
    <t>Субвенции бюджетам муниципальных районов на 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</si>
  <si>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</si>
  <si>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000 2 02 03007 00 0000 151</t>
  </si>
  <si>
    <t>Субвенции бюджетам   на 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</si>
  <si>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</si>
  <si>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</si>
  <si>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000 2 02 03015 00 0000 151</t>
  </si>
  <si>
    <t>Субвенции бюджетам 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</si>
  <si>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ежемесячное вознаграждение за классное руководство</t>
  </si>
  <si>
    <t>000 2 02 03021 00 0000 151</t>
  </si>
  <si>
    <t>000 2 02 03021 05 0000 151</t>
  </si>
  <si>
    <t>Субвенции бюджетам   на ежемесячное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</si>
  <si>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</si>
  <si>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</si>
  <si>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  на выполнение передаваемых полномочий субъектов Российской Федерации</t>
  </si>
  <si>
    <t>000 2 02 03024 00 0000 151</t>
  </si>
  <si>
    <t>000 2 02 04000 00 0000 000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</si>
  <si>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</si>
  <si>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</si>
  <si>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000 2 02 04012 00 0000 151</t>
  </si>
  <si>
    <t>Межбюджетные трансферты, передаваемые бюджетам   для компенсации дополнительных расходов, возникших в результате решений, принятых органами власти другого уровня</t>
  </si>
  <si>
    <t xml:space="preserve"> Межбюджетные трансферты, передаваемые бюджетам муниципальных районов из бюджетов поселений на осуществление государственных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</si>
  <si>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</si>
  <si>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муниципальных образований на осуществление государственных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</si>
  <si>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</si>
  <si>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</si>
  <si>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</si>
  <si>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  на комплектование книжных фондов библиотек муниципальных образований</t>
  </si>
  <si>
    <t>000 2 02 04025 00 0000 151</t>
  </si>
  <si>
    <t>Прочие межбюджетные трансферты, передаваемые бюджетам муниципальных районов</t>
  </si>
  <si>
    <t>000 2 02 04999 05 0000 151</t>
  </si>
  <si>
    <t xml:space="preserve">Прочие межбюджетные трансферты, передаваемые бюджетам  </t>
  </si>
  <si>
    <t>000 2 02 04999 00 0000 151</t>
  </si>
  <si>
    <t>000 2 07 05000 05 0000 180</t>
  </si>
  <si>
    <t>Прочие безвозмездные поступления в бюджеты муниципальных районов</t>
  </si>
  <si>
    <t>000 2 19 05000 05 0000 151</t>
  </si>
  <si>
    <t xml:space="preserve">Возврат остатков субсидий, субвенций и иных межбюджетных трансфертов, имеющих целевое назначение, прошлых лет   </t>
  </si>
  <si>
    <t>000 2 02 02089 00 0000 151</t>
  </si>
  <si>
    <t>Приложение №2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</si>
  <si>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</si>
  <si>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</si>
  <si>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лиу на основании патента в соответствии со статьей 227 1 Налогового кодекса Российской Федерации </t>
  </si>
  <si>
    <t>000 1 11 05013 10 0000 120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</si>
  <si>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</si>
  <si>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</si>
  <si>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 сдачи в аренду имущества, находящегося в оперативном управлении органов  государственной власти, органов местного самоуправления, государственных внебюджетных фондов  и созданных ими учреждений (за исключением имущества бюджетных и автономных учреждений)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</si>
  <si>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</si>
  <si>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</si>
  <si>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</si>
  <si>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</si>
  <si>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</si>
  <si>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</si>
  <si>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</si>
  <si>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</si>
  <si>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</si>
  <si>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</si>
  <si>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</si>
  <si>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</si>
  <si>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</si>
  <si>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</si>
  <si>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000 1 13 02995 05 0000 130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</si>
  <si>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</si>
  <si>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000 1 14 06013 10 0000 430</t>
  </si>
  <si>
    <r>
      <t>Денежные взыскания (штрафы) за нарушение законодательства о налогах и сборах, предусмотренные статьями 116,118,119 1, пунктами 1 и 2 статьи 120, статей 125, 126,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</si>
  <si>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Денежные взыскания (штрафы) за нарушение законодательства о применении конторольно-кассовой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</si>
  <si>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</si>
  <si>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</si>
  <si>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</si>
  <si>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</si>
  <si>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000 1 16 32000 05 0000 140</t>
  </si>
  <si>
    <t>000 1 16 32000 00 0000 140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</si>
  <si>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</si>
  <si>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</si>
  <si>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</si>
  <si>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000 1 17 00000 00 0000 000</t>
  </si>
  <si>
    <t>Субсидии бюджетам муниципальных районов на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- 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</si>
  <si>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</si>
  <si>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</si>
  <si>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ситатьями 227, 227 1 и 228 Налогового кодекса Российской Федерации    </t>
  </si>
  <si>
    <t xml:space="preserve">от « __ »  ______   2014 г. № ___ </t>
  </si>
  <si>
    <t>относящихся к доходам бюджетов за 2013 год</t>
  </si>
  <si>
    <t>000 1 09 07033 05 0000 110</t>
  </si>
  <si>
    <t>Налог, взимаемый в виде стоимости патента в связи с применением упрощенной системы налогообложения</t>
  </si>
  <si>
    <t>000 1 09 11010 02 0000 110</t>
  </si>
  <si>
    <t>000 1 09 11000 02 0000 110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</si>
  <si>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</si>
  <si>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</si>
  <si>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Денежные взыскания (штрафы) за нарушение законодательства Российской Федерации  о промышленной безопасности</t>
  </si>
  <si>
    <t>000 1 16 45000 01 0000 140</t>
  </si>
  <si>
    <t xml:space="preserve">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  </t>
  </si>
  <si>
    <t>000 1 16 43000 01 0000 140</t>
  </si>
  <si>
    <t>Денежные взыскания (штрафы) за нарушение законодательства Российской Федерации  об электроэнергетике</t>
  </si>
  <si>
    <t>000 1 16 41000 01 0000 140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</si>
  <si>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</si>
  <si>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</si>
  <si>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</si>
  <si>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</si>
  <si>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000 1 16 25050 01 0000 140</t>
  </si>
  <si>
    <t>000 1 16 25020 01 0000 140</t>
  </si>
  <si>
    <t>Денежные взыскания (штрафы) за нарушение   законодательства в области охраны окружающей среды</t>
  </si>
  <si>
    <t>Денежные взыскания (штрафы) за нарушение   законодательства Российской Федерации  об особо охраняемых природных территориях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</si>
  <si>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</si>
  <si>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000 1 16 08010 01 0000 140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</si>
  <si>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</si>
  <si>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</si>
  <si>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унитраных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</si>
  <si>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</si>
  <si>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обязательных платежей муниципальных унитраных предприятий, созданных муниципальными районами</t>
  </si>
  <si>
    <t>000 1 11 07015 05 0000 120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</si>
  <si>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</si>
  <si>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</si>
  <si>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000 2 02 02150 00 0000 151</t>
  </si>
  <si>
    <t>000 2 02 02150 05 0000 151</t>
  </si>
  <si>
    <t>Субсидии бюджетам муниципальных районов    на обеспечение мероприятий по  переселению граждан из аварийного жилищного фонда за счет средств бюджетов</t>
  </si>
  <si>
    <t>000 2 02 02089 05 0002 151</t>
  </si>
  <si>
    <t>Субсидии бюджетам муниципальных районов на обеспечение мероприятий по  переселению граждан из аварийного жилищного фонда за счет средств, поступивших от государственной корпорации -  Фонда содействия реформированию жилищно-коммунального хозяйства</t>
  </si>
  <si>
    <t>000 2 02 02088 05 0002 151</t>
  </si>
  <si>
    <t xml:space="preserve"> 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</si>
  <si>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</si>
  <si>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 xml:space="preserve"> Межбюджетные трансферты, передаваемые бюджетам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</si>
  <si>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</si>
  <si>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 xml:space="preserve"> Межбюджетные трансферты, передаваемые бюджетам поселений  на государственную поддержку  муниципальных учреждений культуры, находящихся на территориях сельских поселений</t>
  </si>
  <si>
    <t>000 2 02 04052 05 0000 151</t>
  </si>
  <si>
    <t xml:space="preserve"> Межбюджетные трансферты, передаваемые бюджетам  на государственную поддержку  муниципальных учреждений культуры, находящихся на территориях сельских поселений</t>
  </si>
  <si>
    <t>000 2 02 04052 00 0000 151</t>
  </si>
  <si>
    <t>000 2 07 05030 05 0000 180</t>
  </si>
  <si>
    <t>000 1 05 01010 01 0000 110</t>
  </si>
  <si>
    <t>000 1 05 01020 01 0000 110</t>
  </si>
  <si>
    <t>000 1 16 25000 00 0000 140</t>
  </si>
  <si>
    <t>000 1 17 01000 00 0000 180</t>
  </si>
  <si>
    <t>000 1 17 01050 05 0000 180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</si>
</sst>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183" fontId="5" fillId="0" borderId="10" xfId="0" applyNumberFormat="1" applyFont="1" applyBorder="1" applyAlignment="1">
      <alignment wrapText="1"/>
    </xf>
    <xf numFmtId="183" fontId="1" fillId="0" borderId="10" xfId="0" applyNumberFormat="1" applyFont="1" applyBorder="1" applyAlignment="1">
      <alignment wrapText="1"/>
    </xf>
    <xf numFmtId="183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83" fontId="1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183" fontId="1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183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183" fontId="1" fillId="0" borderId="12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183" fontId="5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6"/>
  <sheetViews>
    <sheetView tabSelected="1" zoomScalePageLayoutView="0" workbookViewId="0" topLeftCell="A112">
      <selection activeCell="C128" sqref="C128"/>
    </sheetView>
  </sheetViews>
  <sheetFormatPr defaultColWidth="9.00390625" defaultRowHeight="12.75"/>
  <cols>
    <col min="1" max="1" width="73.875" style="1" customWidth="1"/>
    <col min="2" max="2" width="24.75390625" style="1" customWidth="1"/>
    <col min="3" max="3" width="12.00390625" style="1" customWidth="1"/>
    <col min="4" max="16384" width="9.125" style="1" customWidth="1"/>
  </cols>
  <sheetData>
    <row r="1" spans="1:3" ht="12.75">
      <c r="A1" s="3"/>
      <c r="C1" s="2" t="s">
        <v>168</v>
      </c>
    </row>
    <row r="2" spans="1:3" ht="12.75">
      <c r="A2" s="3"/>
      <c r="C2" s="2" t="s">
        <v>13</v>
      </c>
    </row>
    <row r="3" spans="2:3" ht="12.75">
      <c r="B3" s="3"/>
      <c r="C3" s="4" t="s">
        <v>14</v>
      </c>
    </row>
    <row r="4" spans="2:3" ht="12.75">
      <c r="B4" s="48" t="s">
        <v>209</v>
      </c>
      <c r="C4" s="48"/>
    </row>
    <row r="6" ht="12.75">
      <c r="C6" s="2"/>
    </row>
    <row r="7" spans="1:3" ht="15">
      <c r="A7" s="50" t="s">
        <v>35</v>
      </c>
      <c r="B7" s="50"/>
      <c r="C7" s="50"/>
    </row>
    <row r="8" spans="1:3" ht="15">
      <c r="A8" s="50" t="s">
        <v>36</v>
      </c>
      <c r="B8" s="50"/>
      <c r="C8" s="50"/>
    </row>
    <row r="9" spans="1:3" ht="15">
      <c r="A9" s="50" t="s">
        <v>67</v>
      </c>
      <c r="B9" s="50"/>
      <c r="C9" s="50"/>
    </row>
    <row r="10" spans="1:3" ht="15">
      <c r="A10" s="50" t="s">
        <v>210</v>
      </c>
      <c r="B10" s="50"/>
      <c r="C10" s="50"/>
    </row>
    <row r="11" ht="15" customHeight="1"/>
    <row r="12" spans="1:3" ht="14.25" customHeight="1">
      <c r="A12" s="5"/>
      <c r="C12" s="10" t="s">
        <v>15</v>
      </c>
    </row>
    <row r="13" spans="1:3" ht="12.75">
      <c r="A13" s="49" t="s">
        <v>25</v>
      </c>
      <c r="B13" s="49" t="s">
        <v>37</v>
      </c>
      <c r="C13" s="49" t="s">
        <v>28</v>
      </c>
    </row>
    <row r="14" spans="1:3" ht="28.5" customHeight="1">
      <c r="A14" s="49"/>
      <c r="B14" s="49"/>
      <c r="C14" s="49"/>
    </row>
    <row r="15" spans="1:3" ht="12.75">
      <c r="A15" s="6">
        <v>1</v>
      </c>
      <c r="B15" s="6">
        <v>2</v>
      </c>
      <c r="C15" s="6">
        <v>3</v>
      </c>
    </row>
    <row r="16" spans="1:3" ht="19.5" customHeight="1">
      <c r="A16" s="7" t="s">
        <v>29</v>
      </c>
      <c r="B16" s="12" t="s">
        <v>38</v>
      </c>
      <c r="C16" s="13">
        <f>C17+C23+C37+C40+C46+C55+C62+C66+C70+C93</f>
        <v>305638.3</v>
      </c>
    </row>
    <row r="17" spans="1:3" ht="15.75" customHeight="1">
      <c r="A17" s="8" t="s">
        <v>4</v>
      </c>
      <c r="B17" s="12" t="s">
        <v>39</v>
      </c>
      <c r="C17" s="14">
        <f>C18</f>
        <v>274710.7</v>
      </c>
    </row>
    <row r="18" spans="1:3" ht="15" customHeight="1">
      <c r="A18" s="23" t="s">
        <v>2</v>
      </c>
      <c r="B18" s="24" t="s">
        <v>42</v>
      </c>
      <c r="C18" s="25">
        <f>SUM(C19:C22)</f>
        <v>274710.7</v>
      </c>
    </row>
    <row r="19" spans="1:3" ht="63.75" customHeight="1">
      <c r="A19" s="26" t="s">
        <v>208</v>
      </c>
      <c r="B19" s="38" t="s">
        <v>68</v>
      </c>
      <c r="C19" s="14">
        <v>272101.9</v>
      </c>
    </row>
    <row r="20" spans="1:3" ht="94.5" customHeight="1">
      <c r="A20" s="26" t="s">
        <v>169</v>
      </c>
      <c r="B20" s="38" t="s">
        <v>69</v>
      </c>
      <c r="C20" s="14">
        <v>461</v>
      </c>
    </row>
    <row r="21" spans="1:3" ht="30.75" customHeight="1">
      <c r="A21" s="26" t="s">
        <v>170</v>
      </c>
      <c r="B21" s="38" t="s">
        <v>70</v>
      </c>
      <c r="C21" s="14">
        <v>2145</v>
      </c>
    </row>
    <row r="22" spans="1:3" ht="76.5" customHeight="1">
      <c r="A22" s="26" t="s">
        <v>171</v>
      </c>
      <c r="B22" s="38" t="s">
        <v>71</v>
      </c>
      <c r="C22" s="14">
        <v>2.8</v>
      </c>
    </row>
    <row r="23" spans="1:3" ht="15.75" customHeight="1">
      <c r="A23" s="27" t="s">
        <v>0</v>
      </c>
      <c r="B23" s="28" t="s">
        <v>40</v>
      </c>
      <c r="C23" s="29">
        <f>C24+C31+C34</f>
        <v>14236.499999999998</v>
      </c>
    </row>
    <row r="24" spans="1:3" ht="20.25" customHeight="1">
      <c r="A24" s="11" t="s">
        <v>18</v>
      </c>
      <c r="B24" s="12" t="s">
        <v>43</v>
      </c>
      <c r="C24" s="14">
        <f>C25+C28</f>
        <v>3104.9</v>
      </c>
    </row>
    <row r="25" spans="1:3" ht="30.75" customHeight="1">
      <c r="A25" s="26" t="s">
        <v>72</v>
      </c>
      <c r="B25" s="38" t="s">
        <v>256</v>
      </c>
      <c r="C25" s="14">
        <f>C26+C27</f>
        <v>2773</v>
      </c>
    </row>
    <row r="26" spans="1:3" ht="30.75" customHeight="1">
      <c r="A26" s="26" t="s">
        <v>72</v>
      </c>
      <c r="B26" s="38" t="s">
        <v>83</v>
      </c>
      <c r="C26" s="14">
        <v>2929.9</v>
      </c>
    </row>
    <row r="27" spans="1:3" ht="48" customHeight="1">
      <c r="A27" s="26" t="s">
        <v>82</v>
      </c>
      <c r="B27" s="38" t="s">
        <v>84</v>
      </c>
      <c r="C27" s="14">
        <v>-156.9</v>
      </c>
    </row>
    <row r="28" spans="1:3" ht="32.25" customHeight="1">
      <c r="A28" s="26" t="s">
        <v>73</v>
      </c>
      <c r="B28" s="38" t="s">
        <v>257</v>
      </c>
      <c r="C28" s="14">
        <f>C29+C30</f>
        <v>331.9</v>
      </c>
    </row>
    <row r="29" spans="1:3" ht="32.25" customHeight="1">
      <c r="A29" s="26" t="s">
        <v>73</v>
      </c>
      <c r="B29" s="38" t="s">
        <v>86</v>
      </c>
      <c r="C29" s="14">
        <v>325.9</v>
      </c>
    </row>
    <row r="30" spans="1:3" ht="45.75" customHeight="1">
      <c r="A30" s="26" t="s">
        <v>85</v>
      </c>
      <c r="B30" s="38" t="s">
        <v>87</v>
      </c>
      <c r="C30" s="14">
        <v>6</v>
      </c>
    </row>
    <row r="31" spans="1:3" ht="18" customHeight="1">
      <c r="A31" s="30" t="s">
        <v>3</v>
      </c>
      <c r="B31" s="28" t="s">
        <v>74</v>
      </c>
      <c r="C31" s="29">
        <f>C32+C33</f>
        <v>10927.3</v>
      </c>
    </row>
    <row r="32" spans="1:3" ht="18" customHeight="1">
      <c r="A32" s="11" t="s">
        <v>3</v>
      </c>
      <c r="B32" s="12" t="s">
        <v>75</v>
      </c>
      <c r="C32" s="14">
        <v>10951</v>
      </c>
    </row>
    <row r="33" spans="1:3" ht="32.25" customHeight="1">
      <c r="A33" s="11" t="s">
        <v>77</v>
      </c>
      <c r="B33" s="12" t="s">
        <v>76</v>
      </c>
      <c r="C33" s="14">
        <v>-23.7</v>
      </c>
    </row>
    <row r="34" spans="1:3" ht="18" customHeight="1">
      <c r="A34" s="11" t="s">
        <v>11</v>
      </c>
      <c r="B34" s="12" t="s">
        <v>78</v>
      </c>
      <c r="C34" s="14">
        <f>C35+C36</f>
        <v>204.3</v>
      </c>
    </row>
    <row r="35" spans="1:3" ht="18" customHeight="1">
      <c r="A35" s="11" t="s">
        <v>11</v>
      </c>
      <c r="B35" s="12" t="s">
        <v>80</v>
      </c>
      <c r="C35" s="14">
        <v>201.3</v>
      </c>
    </row>
    <row r="36" spans="1:3" ht="30">
      <c r="A36" s="11" t="s">
        <v>79</v>
      </c>
      <c r="B36" s="12" t="s">
        <v>81</v>
      </c>
      <c r="C36" s="14">
        <v>3</v>
      </c>
    </row>
    <row r="37" spans="1:3" ht="16.5" customHeight="1">
      <c r="A37" s="8" t="s">
        <v>7</v>
      </c>
      <c r="B37" s="12" t="s">
        <v>41</v>
      </c>
      <c r="C37" s="14">
        <f>C38</f>
        <v>2079.3</v>
      </c>
    </row>
    <row r="38" spans="1:3" ht="30" customHeight="1">
      <c r="A38" s="11" t="s">
        <v>8</v>
      </c>
      <c r="B38" s="12" t="s">
        <v>44</v>
      </c>
      <c r="C38" s="15">
        <f>C39</f>
        <v>2079.3</v>
      </c>
    </row>
    <row r="39" spans="1:3" ht="47.25" customHeight="1">
      <c r="A39" s="26" t="s">
        <v>88</v>
      </c>
      <c r="B39" s="39" t="s">
        <v>89</v>
      </c>
      <c r="C39" s="15">
        <v>2079.3</v>
      </c>
    </row>
    <row r="40" spans="1:3" ht="30.75" customHeight="1">
      <c r="A40" s="20" t="s">
        <v>33</v>
      </c>
      <c r="B40" s="12" t="s">
        <v>45</v>
      </c>
      <c r="C40" s="15">
        <f>C41+C44</f>
        <v>19.3</v>
      </c>
    </row>
    <row r="41" spans="1:3" ht="18" customHeight="1">
      <c r="A41" s="11" t="s">
        <v>34</v>
      </c>
      <c r="B41" s="12" t="s">
        <v>46</v>
      </c>
      <c r="C41" s="15">
        <f>C42</f>
        <v>0.7</v>
      </c>
    </row>
    <row r="42" spans="1:3" ht="48" customHeight="1">
      <c r="A42" s="32" t="s">
        <v>91</v>
      </c>
      <c r="B42" s="12" t="s">
        <v>90</v>
      </c>
      <c r="C42" s="15">
        <f>C43</f>
        <v>0.7</v>
      </c>
    </row>
    <row r="43" spans="1:3" ht="50.25" customHeight="1">
      <c r="A43" s="32" t="s">
        <v>92</v>
      </c>
      <c r="B43" s="12" t="s">
        <v>211</v>
      </c>
      <c r="C43" s="15">
        <v>0.7</v>
      </c>
    </row>
    <row r="44" spans="1:3" ht="30.75" customHeight="1">
      <c r="A44" s="11" t="s">
        <v>212</v>
      </c>
      <c r="B44" s="12" t="s">
        <v>214</v>
      </c>
      <c r="C44" s="15">
        <f>C45</f>
        <v>18.6</v>
      </c>
    </row>
    <row r="45" spans="1:3" ht="30.75" customHeight="1">
      <c r="A45" s="11" t="s">
        <v>212</v>
      </c>
      <c r="B45" s="12" t="s">
        <v>213</v>
      </c>
      <c r="C45" s="15">
        <v>18.6</v>
      </c>
    </row>
    <row r="46" spans="1:3" ht="27" customHeight="1">
      <c r="A46" s="8" t="s">
        <v>5</v>
      </c>
      <c r="B46" s="12" t="s">
        <v>47</v>
      </c>
      <c r="C46" s="14">
        <f>C47+C52</f>
        <v>4057.9</v>
      </c>
    </row>
    <row r="47" spans="1:3" ht="75.75" customHeight="1">
      <c r="A47" s="11" t="s">
        <v>173</v>
      </c>
      <c r="B47" s="12" t="s">
        <v>48</v>
      </c>
      <c r="C47" s="14">
        <f>C48+C50</f>
        <v>4056.1</v>
      </c>
    </row>
    <row r="48" spans="1:3" ht="45.75" customHeight="1">
      <c r="A48" s="31" t="s">
        <v>174</v>
      </c>
      <c r="B48" s="12" t="s">
        <v>94</v>
      </c>
      <c r="C48" s="14">
        <f>C49</f>
        <v>3273.7</v>
      </c>
    </row>
    <row r="49" spans="1:3" ht="61.5" customHeight="1">
      <c r="A49" s="31" t="s">
        <v>93</v>
      </c>
      <c r="B49" s="39" t="s">
        <v>172</v>
      </c>
      <c r="C49" s="14">
        <v>3273.7</v>
      </c>
    </row>
    <row r="50" spans="1:3" ht="61.5" customHeight="1">
      <c r="A50" s="26" t="s">
        <v>175</v>
      </c>
      <c r="B50" s="12" t="s">
        <v>97</v>
      </c>
      <c r="C50" s="14">
        <f>C51</f>
        <v>782.4</v>
      </c>
    </row>
    <row r="51" spans="1:3" ht="59.25" customHeight="1">
      <c r="A51" s="26" t="s">
        <v>95</v>
      </c>
      <c r="B51" s="38" t="s">
        <v>96</v>
      </c>
      <c r="C51" s="14">
        <v>782.4</v>
      </c>
    </row>
    <row r="52" spans="1:3" ht="20.25" customHeight="1">
      <c r="A52" s="11" t="s">
        <v>233</v>
      </c>
      <c r="B52" s="47" t="s">
        <v>234</v>
      </c>
      <c r="C52" s="29">
        <f>C53</f>
        <v>1.8</v>
      </c>
    </row>
    <row r="53" spans="1:3" ht="46.5" customHeight="1">
      <c r="A53" s="41" t="s">
        <v>235</v>
      </c>
      <c r="B53" s="47" t="s">
        <v>236</v>
      </c>
      <c r="C53" s="29">
        <f>C54</f>
        <v>1.8</v>
      </c>
    </row>
    <row r="54" spans="1:3" ht="45.75" customHeight="1">
      <c r="A54" s="41" t="s">
        <v>237</v>
      </c>
      <c r="B54" s="47" t="s">
        <v>238</v>
      </c>
      <c r="C54" s="29">
        <v>1.8</v>
      </c>
    </row>
    <row r="55" spans="1:3" ht="15" customHeight="1">
      <c r="A55" s="27" t="s">
        <v>26</v>
      </c>
      <c r="B55" s="28" t="s">
        <v>49</v>
      </c>
      <c r="C55" s="29">
        <f>C56</f>
        <v>4074</v>
      </c>
    </row>
    <row r="56" spans="1:3" ht="15" customHeight="1">
      <c r="A56" s="11" t="s">
        <v>12</v>
      </c>
      <c r="B56" s="12" t="s">
        <v>50</v>
      </c>
      <c r="C56" s="14">
        <f>C57+C58+C59+C60+C61</f>
        <v>4074</v>
      </c>
    </row>
    <row r="57" spans="1:3" ht="29.25" customHeight="1">
      <c r="A57" s="11" t="s">
        <v>176</v>
      </c>
      <c r="B57" s="12" t="s">
        <v>177</v>
      </c>
      <c r="C57" s="14">
        <v>136.2</v>
      </c>
    </row>
    <row r="58" spans="1:3" ht="31.5" customHeight="1">
      <c r="A58" s="11" t="s">
        <v>178</v>
      </c>
      <c r="B58" s="12" t="s">
        <v>179</v>
      </c>
      <c r="C58" s="14">
        <v>56.3</v>
      </c>
    </row>
    <row r="59" spans="1:3" ht="15" customHeight="1">
      <c r="A59" s="11" t="s">
        <v>180</v>
      </c>
      <c r="B59" s="12" t="s">
        <v>181</v>
      </c>
      <c r="C59" s="14">
        <v>2577.9</v>
      </c>
    </row>
    <row r="60" spans="1:3" ht="15" customHeight="1">
      <c r="A60" s="11" t="s">
        <v>182</v>
      </c>
      <c r="B60" s="12" t="s">
        <v>183</v>
      </c>
      <c r="C60" s="14">
        <v>1301.3</v>
      </c>
    </row>
    <row r="61" spans="1:3" ht="30.75" customHeight="1">
      <c r="A61" s="11" t="s">
        <v>215</v>
      </c>
      <c r="B61" s="12" t="s">
        <v>216</v>
      </c>
      <c r="C61" s="14">
        <v>2.3</v>
      </c>
    </row>
    <row r="62" spans="1:3" ht="27.75" customHeight="1">
      <c r="A62" s="20" t="s">
        <v>184</v>
      </c>
      <c r="B62" s="12" t="s">
        <v>51</v>
      </c>
      <c r="C62" s="14">
        <f>C63</f>
        <v>1667.1</v>
      </c>
    </row>
    <row r="63" spans="1:3" ht="15" customHeight="1">
      <c r="A63" s="11" t="s">
        <v>186</v>
      </c>
      <c r="B63" s="12" t="s">
        <v>185</v>
      </c>
      <c r="C63" s="14">
        <f>C64</f>
        <v>1667.1</v>
      </c>
    </row>
    <row r="64" spans="1:3" ht="15" customHeight="1">
      <c r="A64" s="11" t="s">
        <v>188</v>
      </c>
      <c r="B64" s="12" t="s">
        <v>187</v>
      </c>
      <c r="C64" s="14">
        <f>C65</f>
        <v>1667.1</v>
      </c>
    </row>
    <row r="65" spans="1:3" ht="15" customHeight="1">
      <c r="A65" s="11" t="s">
        <v>189</v>
      </c>
      <c r="B65" s="12" t="s">
        <v>190</v>
      </c>
      <c r="C65" s="14">
        <v>1667.1</v>
      </c>
    </row>
    <row r="66" spans="1:3" ht="17.25" customHeight="1">
      <c r="A66" s="27" t="s">
        <v>19</v>
      </c>
      <c r="B66" s="28" t="s">
        <v>52</v>
      </c>
      <c r="C66" s="29">
        <f>C67</f>
        <v>1508</v>
      </c>
    </row>
    <row r="67" spans="1:3" ht="45.75" customHeight="1">
      <c r="A67" s="30" t="s">
        <v>191</v>
      </c>
      <c r="B67" s="28" t="s">
        <v>53</v>
      </c>
      <c r="C67" s="29">
        <f>C68</f>
        <v>1508</v>
      </c>
    </row>
    <row r="68" spans="1:3" ht="31.5" customHeight="1">
      <c r="A68" s="31" t="s">
        <v>99</v>
      </c>
      <c r="B68" s="33" t="s">
        <v>100</v>
      </c>
      <c r="C68" s="29">
        <f>C69</f>
        <v>1508</v>
      </c>
    </row>
    <row r="69" spans="1:3" ht="34.5" customHeight="1">
      <c r="A69" s="31" t="s">
        <v>98</v>
      </c>
      <c r="B69" s="40" t="s">
        <v>192</v>
      </c>
      <c r="C69" s="29">
        <v>1508</v>
      </c>
    </row>
    <row r="70" spans="1:3" ht="18" customHeight="1">
      <c r="A70" s="8" t="s">
        <v>6</v>
      </c>
      <c r="B70" s="12" t="s">
        <v>54</v>
      </c>
      <c r="C70" s="15">
        <f>C71+C74+C75+C77+C79+C83+C84+C86+C88+C89+C90+C91</f>
        <v>3283.6000000000004</v>
      </c>
    </row>
    <row r="71" spans="1:3" ht="30" customHeight="1">
      <c r="A71" s="11" t="s">
        <v>20</v>
      </c>
      <c r="B71" s="12" t="s">
        <v>55</v>
      </c>
      <c r="C71" s="15">
        <f>C72+C73</f>
        <v>42.3</v>
      </c>
    </row>
    <row r="72" spans="1:3" ht="92.25" customHeight="1">
      <c r="A72" s="26" t="s">
        <v>193</v>
      </c>
      <c r="B72" s="38" t="s">
        <v>102</v>
      </c>
      <c r="C72" s="15">
        <v>41.9</v>
      </c>
    </row>
    <row r="73" spans="1:3" ht="45.75" customHeight="1">
      <c r="A73" s="26" t="s">
        <v>101</v>
      </c>
      <c r="B73" s="38" t="s">
        <v>103</v>
      </c>
      <c r="C73" s="15">
        <v>0.4</v>
      </c>
    </row>
    <row r="74" spans="1:3" ht="45.75" customHeight="1">
      <c r="A74" s="11" t="s">
        <v>194</v>
      </c>
      <c r="B74" s="12" t="s">
        <v>56</v>
      </c>
      <c r="C74" s="15">
        <v>5.9</v>
      </c>
    </row>
    <row r="75" spans="1:3" ht="45.75" customHeight="1">
      <c r="A75" s="11" t="s">
        <v>195</v>
      </c>
      <c r="B75" s="12" t="s">
        <v>196</v>
      </c>
      <c r="C75" s="15">
        <f>C76</f>
        <v>31.5</v>
      </c>
    </row>
    <row r="76" spans="1:3" ht="45.75" customHeight="1">
      <c r="A76" s="11" t="s">
        <v>231</v>
      </c>
      <c r="B76" s="12" t="s">
        <v>232</v>
      </c>
      <c r="C76" s="15">
        <v>31.5</v>
      </c>
    </row>
    <row r="77" spans="1:3" ht="33" customHeight="1">
      <c r="A77" s="11" t="s">
        <v>30</v>
      </c>
      <c r="B77" s="12" t="s">
        <v>57</v>
      </c>
      <c r="C77" s="15">
        <f>C78</f>
        <v>284.1</v>
      </c>
    </row>
    <row r="78" spans="1:3" ht="48" customHeight="1">
      <c r="A78" s="31" t="s">
        <v>104</v>
      </c>
      <c r="B78" s="35" t="s">
        <v>105</v>
      </c>
      <c r="C78" s="15">
        <v>284.1</v>
      </c>
    </row>
    <row r="79" spans="1:3" ht="60" customHeight="1">
      <c r="A79" s="18" t="s">
        <v>27</v>
      </c>
      <c r="B79" s="16" t="s">
        <v>258</v>
      </c>
      <c r="C79" s="15">
        <f>C80+C81+C82</f>
        <v>167.7</v>
      </c>
    </row>
    <row r="80" spans="1:3" ht="36" customHeight="1">
      <c r="A80" s="36" t="s">
        <v>230</v>
      </c>
      <c r="B80" s="16" t="s">
        <v>228</v>
      </c>
      <c r="C80" s="15">
        <v>5</v>
      </c>
    </row>
    <row r="81" spans="1:3" ht="32.25" customHeight="1">
      <c r="A81" s="36" t="s">
        <v>229</v>
      </c>
      <c r="B81" s="16" t="s">
        <v>227</v>
      </c>
      <c r="C81" s="15">
        <v>30</v>
      </c>
    </row>
    <row r="82" spans="1:3" ht="21" customHeight="1">
      <c r="A82" s="36" t="s">
        <v>106</v>
      </c>
      <c r="B82" s="39" t="s">
        <v>107</v>
      </c>
      <c r="C82" s="15">
        <v>132.7</v>
      </c>
    </row>
    <row r="83" spans="1:3" ht="43.5" customHeight="1">
      <c r="A83" s="11" t="s">
        <v>17</v>
      </c>
      <c r="B83" s="12" t="s">
        <v>58</v>
      </c>
      <c r="C83" s="15">
        <v>441.9</v>
      </c>
    </row>
    <row r="84" spans="1:3" ht="43.5" customHeight="1">
      <c r="A84" s="11" t="s">
        <v>198</v>
      </c>
      <c r="B84" s="12" t="s">
        <v>200</v>
      </c>
      <c r="C84" s="15">
        <f>C85</f>
        <v>25</v>
      </c>
    </row>
    <row r="85" spans="1:3" ht="43.5" customHeight="1">
      <c r="A85" s="11" t="s">
        <v>197</v>
      </c>
      <c r="B85" s="12" t="s">
        <v>199</v>
      </c>
      <c r="C85" s="15">
        <v>25</v>
      </c>
    </row>
    <row r="86" spans="1:3" ht="43.5" customHeight="1">
      <c r="A86" s="11" t="s">
        <v>223</v>
      </c>
      <c r="B86" s="12" t="s">
        <v>224</v>
      </c>
      <c r="C86" s="15">
        <f>C87</f>
        <v>18</v>
      </c>
    </row>
    <row r="87" spans="1:3" ht="43.5" customHeight="1">
      <c r="A87" s="11" t="s">
        <v>225</v>
      </c>
      <c r="B87" s="12" t="s">
        <v>226</v>
      </c>
      <c r="C87" s="15">
        <v>18</v>
      </c>
    </row>
    <row r="88" spans="1:3" ht="30.75" customHeight="1">
      <c r="A88" s="11" t="s">
        <v>221</v>
      </c>
      <c r="B88" s="12" t="s">
        <v>222</v>
      </c>
      <c r="C88" s="15">
        <v>11</v>
      </c>
    </row>
    <row r="89" spans="1:3" ht="51" customHeight="1">
      <c r="A89" s="11" t="s">
        <v>219</v>
      </c>
      <c r="B89" s="12" t="s">
        <v>220</v>
      </c>
      <c r="C89" s="15">
        <v>4.8</v>
      </c>
    </row>
    <row r="90" spans="1:3" ht="36" customHeight="1">
      <c r="A90" s="11" t="s">
        <v>217</v>
      </c>
      <c r="B90" s="12" t="s">
        <v>218</v>
      </c>
      <c r="C90" s="15">
        <v>102</v>
      </c>
    </row>
    <row r="91" spans="1:3" ht="30">
      <c r="A91" s="11" t="s">
        <v>21</v>
      </c>
      <c r="B91" s="12" t="s">
        <v>59</v>
      </c>
      <c r="C91" s="15">
        <f>C92</f>
        <v>2149.4</v>
      </c>
    </row>
    <row r="92" spans="1:3" ht="30">
      <c r="A92" s="26" t="s">
        <v>108</v>
      </c>
      <c r="B92" s="39" t="s">
        <v>109</v>
      </c>
      <c r="C92" s="15">
        <v>2149.4</v>
      </c>
    </row>
    <row r="93" spans="1:3" ht="15">
      <c r="A93" s="44" t="s">
        <v>201</v>
      </c>
      <c r="B93" s="42" t="s">
        <v>204</v>
      </c>
      <c r="C93" s="43">
        <f>C94</f>
        <v>1.9</v>
      </c>
    </row>
    <row r="94" spans="1:3" ht="15">
      <c r="A94" s="41" t="s">
        <v>202</v>
      </c>
      <c r="B94" s="42" t="s">
        <v>259</v>
      </c>
      <c r="C94" s="43">
        <f>C95</f>
        <v>1.9</v>
      </c>
    </row>
    <row r="95" spans="1:3" ht="15">
      <c r="A95" s="41" t="s">
        <v>203</v>
      </c>
      <c r="B95" s="42" t="s">
        <v>260</v>
      </c>
      <c r="C95" s="43">
        <v>1.9</v>
      </c>
    </row>
    <row r="96" spans="1:3" ht="20.25" customHeight="1">
      <c r="A96" s="34" t="s">
        <v>9</v>
      </c>
      <c r="B96" s="45" t="s">
        <v>60</v>
      </c>
      <c r="C96" s="46">
        <f>C97+C137+C140</f>
        <v>365477.10000000003</v>
      </c>
    </row>
    <row r="97" spans="1:3" ht="30">
      <c r="A97" s="22" t="s">
        <v>61</v>
      </c>
      <c r="B97" s="12" t="s">
        <v>62</v>
      </c>
      <c r="C97" s="21">
        <f>C98+C113+C124</f>
        <v>367442.4</v>
      </c>
    </row>
    <row r="98" spans="1:3" ht="30">
      <c r="A98" s="19" t="s">
        <v>22</v>
      </c>
      <c r="B98" s="12" t="s">
        <v>63</v>
      </c>
      <c r="C98" s="14">
        <f>C99+C101+C105+C109+C111</f>
        <v>164638</v>
      </c>
    </row>
    <row r="99" spans="1:3" ht="30">
      <c r="A99" s="26" t="s">
        <v>113</v>
      </c>
      <c r="B99" s="37" t="s">
        <v>111</v>
      </c>
      <c r="C99" s="14">
        <f>C100</f>
        <v>5859</v>
      </c>
    </row>
    <row r="100" spans="1:3" ht="45">
      <c r="A100" s="26" t="s">
        <v>110</v>
      </c>
      <c r="B100" s="38" t="s">
        <v>112</v>
      </c>
      <c r="C100" s="14">
        <v>5859</v>
      </c>
    </row>
    <row r="101" spans="1:3" ht="76.5" customHeight="1">
      <c r="A101" s="26" t="s">
        <v>206</v>
      </c>
      <c r="B101" s="38" t="s">
        <v>115</v>
      </c>
      <c r="C101" s="14">
        <f>C102</f>
        <v>11253.9</v>
      </c>
    </row>
    <row r="102" spans="1:3" ht="75">
      <c r="A102" s="26" t="s">
        <v>205</v>
      </c>
      <c r="B102" s="38" t="s">
        <v>116</v>
      </c>
      <c r="C102" s="14">
        <f>C103+C104</f>
        <v>11253.9</v>
      </c>
    </row>
    <row r="103" spans="1:3" ht="60">
      <c r="A103" s="26" t="s">
        <v>207</v>
      </c>
      <c r="B103" s="38" t="s">
        <v>114</v>
      </c>
      <c r="C103" s="14">
        <v>1547.5</v>
      </c>
    </row>
    <row r="104" spans="1:3" ht="61.5" customHeight="1">
      <c r="A104" s="26" t="s">
        <v>245</v>
      </c>
      <c r="B104" s="38" t="s">
        <v>246</v>
      </c>
      <c r="C104" s="14">
        <v>9706.4</v>
      </c>
    </row>
    <row r="105" spans="1:3" ht="60">
      <c r="A105" s="26" t="s">
        <v>121</v>
      </c>
      <c r="B105" s="38" t="s">
        <v>167</v>
      </c>
      <c r="C105" s="14">
        <f>C106</f>
        <v>13777.7</v>
      </c>
    </row>
    <row r="106" spans="1:3" ht="45">
      <c r="A106" s="26" t="s">
        <v>118</v>
      </c>
      <c r="B106" s="38" t="s">
        <v>120</v>
      </c>
      <c r="C106" s="14">
        <f>C107+C108</f>
        <v>13777.7</v>
      </c>
    </row>
    <row r="107" spans="1:3" ht="30">
      <c r="A107" s="26" t="s">
        <v>119</v>
      </c>
      <c r="B107" s="38" t="s">
        <v>117</v>
      </c>
      <c r="C107" s="14">
        <v>11894.6</v>
      </c>
    </row>
    <row r="108" spans="1:3" ht="50.25" customHeight="1">
      <c r="A108" s="26" t="s">
        <v>243</v>
      </c>
      <c r="B108" s="38" t="s">
        <v>244</v>
      </c>
      <c r="C108" s="14">
        <v>1883.1</v>
      </c>
    </row>
    <row r="109" spans="1:3" ht="30">
      <c r="A109" s="26" t="s">
        <v>239</v>
      </c>
      <c r="B109" s="38" t="s">
        <v>241</v>
      </c>
      <c r="C109" s="14">
        <f>C110</f>
        <v>10000</v>
      </c>
    </row>
    <row r="110" spans="1:3" ht="45">
      <c r="A110" s="26" t="s">
        <v>240</v>
      </c>
      <c r="B110" s="38" t="s">
        <v>242</v>
      </c>
      <c r="C110" s="14">
        <v>10000</v>
      </c>
    </row>
    <row r="111" spans="1:3" ht="16.5" customHeight="1">
      <c r="A111" s="26" t="s">
        <v>124</v>
      </c>
      <c r="B111" s="38" t="s">
        <v>125</v>
      </c>
      <c r="C111" s="14">
        <f>C112</f>
        <v>123747.4</v>
      </c>
    </row>
    <row r="112" spans="1:3" ht="18" customHeight="1">
      <c r="A112" s="26" t="s">
        <v>122</v>
      </c>
      <c r="B112" s="38" t="s">
        <v>123</v>
      </c>
      <c r="C112" s="14">
        <v>123747.4</v>
      </c>
    </row>
    <row r="113" spans="1:3" ht="30">
      <c r="A113" s="19" t="s">
        <v>23</v>
      </c>
      <c r="B113" s="37" t="s">
        <v>64</v>
      </c>
      <c r="C113" s="14">
        <f>C114+C116+C118+C120+C122</f>
        <v>150643</v>
      </c>
    </row>
    <row r="114" spans="1:3" ht="30">
      <c r="A114" s="26" t="s">
        <v>129</v>
      </c>
      <c r="B114" s="37" t="s">
        <v>128</v>
      </c>
      <c r="C114" s="14">
        <f>C115</f>
        <v>1195.8</v>
      </c>
    </row>
    <row r="115" spans="1:3" ht="30">
      <c r="A115" s="26" t="s">
        <v>126</v>
      </c>
      <c r="B115" s="31" t="s">
        <v>127</v>
      </c>
      <c r="C115" s="14">
        <v>1195.8</v>
      </c>
    </row>
    <row r="116" spans="1:3" ht="45">
      <c r="A116" s="26" t="s">
        <v>133</v>
      </c>
      <c r="B116" s="31" t="s">
        <v>132</v>
      </c>
      <c r="C116" s="14">
        <f>C117</f>
        <v>5.9</v>
      </c>
    </row>
    <row r="117" spans="1:3" ht="45">
      <c r="A117" s="26" t="s">
        <v>130</v>
      </c>
      <c r="B117" s="38" t="s">
        <v>131</v>
      </c>
      <c r="C117" s="14">
        <v>5.9</v>
      </c>
    </row>
    <row r="118" spans="1:3" ht="30">
      <c r="A118" s="26" t="s">
        <v>137</v>
      </c>
      <c r="B118" s="38" t="s">
        <v>136</v>
      </c>
      <c r="C118" s="14">
        <f>C119</f>
        <v>844.3</v>
      </c>
    </row>
    <row r="119" spans="1:3" ht="30">
      <c r="A119" s="26" t="s">
        <v>134</v>
      </c>
      <c r="B119" s="31" t="s">
        <v>135</v>
      </c>
      <c r="C119" s="14">
        <v>844.3</v>
      </c>
    </row>
    <row r="120" spans="1:3" ht="21.75" customHeight="1">
      <c r="A120" s="26" t="s">
        <v>141</v>
      </c>
      <c r="B120" s="31" t="s">
        <v>139</v>
      </c>
      <c r="C120" s="14">
        <f>C121</f>
        <v>2226.2</v>
      </c>
    </row>
    <row r="121" spans="1:3" ht="28.5" customHeight="1">
      <c r="A121" s="26" t="s">
        <v>138</v>
      </c>
      <c r="B121" s="38" t="s">
        <v>140</v>
      </c>
      <c r="C121" s="14">
        <v>2226.2</v>
      </c>
    </row>
    <row r="122" spans="1:3" ht="28.5" customHeight="1">
      <c r="A122" s="26" t="s">
        <v>144</v>
      </c>
      <c r="B122" s="38" t="s">
        <v>145</v>
      </c>
      <c r="C122" s="14">
        <f>C123</f>
        <v>146370.8</v>
      </c>
    </row>
    <row r="123" spans="1:3" ht="32.25" customHeight="1">
      <c r="A123" s="26" t="s">
        <v>142</v>
      </c>
      <c r="B123" s="38" t="s">
        <v>143</v>
      </c>
      <c r="C123" s="14">
        <v>146370.8</v>
      </c>
    </row>
    <row r="124" spans="1:3" ht="21" customHeight="1">
      <c r="A124" s="19" t="s">
        <v>24</v>
      </c>
      <c r="B124" s="31" t="s">
        <v>146</v>
      </c>
      <c r="C124" s="14">
        <f>C125+C127+C129+C131+C133+C135</f>
        <v>52161.399999999994</v>
      </c>
    </row>
    <row r="125" spans="1:3" ht="46.5" customHeight="1">
      <c r="A125" s="26" t="s">
        <v>150</v>
      </c>
      <c r="B125" s="38" t="s">
        <v>149</v>
      </c>
      <c r="C125" s="14">
        <f>C126</f>
        <v>9017.6</v>
      </c>
    </row>
    <row r="126" spans="1:3" ht="45.75" customHeight="1">
      <c r="A126" s="26" t="s">
        <v>147</v>
      </c>
      <c r="B126" s="38" t="s">
        <v>148</v>
      </c>
      <c r="C126" s="14">
        <v>9017.6</v>
      </c>
    </row>
    <row r="127" spans="1:3" ht="45.75" customHeight="1">
      <c r="A127" s="26" t="s">
        <v>153</v>
      </c>
      <c r="B127" s="38" t="s">
        <v>154</v>
      </c>
      <c r="C127" s="14">
        <f>C128</f>
        <v>20367</v>
      </c>
    </row>
    <row r="128" spans="1:3" ht="60.75" customHeight="1">
      <c r="A128" s="26" t="s">
        <v>151</v>
      </c>
      <c r="B128" s="38" t="s">
        <v>152</v>
      </c>
      <c r="C128" s="14">
        <v>20367</v>
      </c>
    </row>
    <row r="129" spans="1:3" ht="33" customHeight="1">
      <c r="A129" s="26" t="s">
        <v>157</v>
      </c>
      <c r="B129" s="38" t="s">
        <v>158</v>
      </c>
      <c r="C129" s="14">
        <f>C130</f>
        <v>95.5</v>
      </c>
    </row>
    <row r="130" spans="1:3" ht="33.75" customHeight="1">
      <c r="A130" s="26" t="s">
        <v>155</v>
      </c>
      <c r="B130" s="38" t="s">
        <v>156</v>
      </c>
      <c r="C130" s="14">
        <v>95.5</v>
      </c>
    </row>
    <row r="131" spans="1:3" ht="46.5" customHeight="1">
      <c r="A131" s="26" t="s">
        <v>253</v>
      </c>
      <c r="B131" s="38" t="s">
        <v>254</v>
      </c>
      <c r="C131" s="14">
        <f>C132</f>
        <v>100</v>
      </c>
    </row>
    <row r="132" spans="1:3" ht="47.25" customHeight="1">
      <c r="A132" s="26" t="s">
        <v>251</v>
      </c>
      <c r="B132" s="38" t="s">
        <v>252</v>
      </c>
      <c r="C132" s="14">
        <v>100</v>
      </c>
    </row>
    <row r="133" spans="1:3" ht="49.5" customHeight="1">
      <c r="A133" s="26" t="s">
        <v>249</v>
      </c>
      <c r="B133" s="38" t="s">
        <v>250</v>
      </c>
      <c r="C133" s="14">
        <f>C134</f>
        <v>50</v>
      </c>
    </row>
    <row r="134" spans="1:3" ht="50.25" customHeight="1">
      <c r="A134" s="26" t="s">
        <v>247</v>
      </c>
      <c r="B134" s="38" t="s">
        <v>248</v>
      </c>
      <c r="C134" s="14">
        <v>50</v>
      </c>
    </row>
    <row r="135" spans="1:3" ht="18" customHeight="1">
      <c r="A135" s="26" t="s">
        <v>161</v>
      </c>
      <c r="B135" s="38" t="s">
        <v>162</v>
      </c>
      <c r="C135" s="14">
        <f>C136</f>
        <v>22531.3</v>
      </c>
    </row>
    <row r="136" spans="1:3" ht="33.75" customHeight="1">
      <c r="A136" s="26" t="s">
        <v>159</v>
      </c>
      <c r="B136" s="38" t="s">
        <v>160</v>
      </c>
      <c r="C136" s="14">
        <v>22531.3</v>
      </c>
    </row>
    <row r="137" spans="1:3" ht="21.75" customHeight="1">
      <c r="A137" s="22" t="s">
        <v>31</v>
      </c>
      <c r="B137" s="31" t="s">
        <v>65</v>
      </c>
      <c r="C137" s="14">
        <f>C138</f>
        <v>534</v>
      </c>
    </row>
    <row r="138" spans="1:3" ht="21.75" customHeight="1">
      <c r="A138" s="19" t="s">
        <v>164</v>
      </c>
      <c r="B138" s="31" t="s">
        <v>163</v>
      </c>
      <c r="C138" s="14">
        <f>C139</f>
        <v>534</v>
      </c>
    </row>
    <row r="139" spans="1:3" ht="21.75" customHeight="1">
      <c r="A139" s="19" t="s">
        <v>164</v>
      </c>
      <c r="B139" s="31" t="s">
        <v>255</v>
      </c>
      <c r="C139" s="14">
        <v>534</v>
      </c>
    </row>
    <row r="140" spans="1:3" ht="30">
      <c r="A140" s="22" t="s">
        <v>166</v>
      </c>
      <c r="B140" s="12" t="s">
        <v>66</v>
      </c>
      <c r="C140" s="14">
        <f>C141</f>
        <v>-2499.3</v>
      </c>
    </row>
    <row r="141" spans="1:3" ht="31.5" customHeight="1">
      <c r="A141" s="19" t="s">
        <v>32</v>
      </c>
      <c r="B141" s="12" t="s">
        <v>165</v>
      </c>
      <c r="C141" s="14">
        <v>-2499.3</v>
      </c>
    </row>
    <row r="142" spans="1:3" ht="21.75" customHeight="1">
      <c r="A142" s="9" t="s">
        <v>10</v>
      </c>
      <c r="B142" s="17" t="s">
        <v>1</v>
      </c>
      <c r="C142" s="13">
        <f>C16+C96</f>
        <v>671115.4</v>
      </c>
    </row>
    <row r="156" ht="12.75">
      <c r="B156" s="1" t="s">
        <v>16</v>
      </c>
    </row>
  </sheetData>
  <sheetProtection/>
  <mergeCells count="8">
    <mergeCell ref="B4:C4"/>
    <mergeCell ref="A13:A14"/>
    <mergeCell ref="B13:B14"/>
    <mergeCell ref="A7:C7"/>
    <mergeCell ref="A8:C8"/>
    <mergeCell ref="C13:C14"/>
    <mergeCell ref="A9:C9"/>
    <mergeCell ref="A10:C10"/>
  </mergeCells>
  <printOptions/>
  <pageMargins left="0.52" right="0.31" top="0.67" bottom="0.59" header="0.26" footer="0.2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Rustem</dc:creator>
  <cp:keywords/>
  <dc:description/>
  <cp:lastModifiedBy>bavl-lena-fo</cp:lastModifiedBy>
  <cp:lastPrinted>2013-03-20T06:37:08Z</cp:lastPrinted>
  <dcterms:created xsi:type="dcterms:W3CDTF">2000-03-31T12:33:45Z</dcterms:created>
  <dcterms:modified xsi:type="dcterms:W3CDTF">2014-03-17T07:59:51Z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