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<sst xmlns="http://schemas.openxmlformats.org/spreadsheetml/2006/main" count="143" uniqueCount="143">
  <si>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Классификация</t>
  </si>
  <si>
    <t>Наименование показателей</t>
  </si>
  <si>
    <t>% к годовому объему</t>
  </si>
  <si>
    <t>3</t>
  </si>
  <si>
    <t>5</t>
  </si>
  <si>
    <t>6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</si>
  <si>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</si>
  <si>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</si>
  <si>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</si>
  <si>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</si>
  <si>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</si>
  <si>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</si>
  <si>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</si>
  <si>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</si>
  <si>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</si>
  <si>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</si>
  <si>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</si>
  <si>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</si>
  <si>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</si>
  <si>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</si>
  <si>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</si>
  <si>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</si>
  <si>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</si>
  <si>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</si>
  <si>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</si>
  <si>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</si>
  <si>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</si>
  <si>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</si>
  <si>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</si>
  <si>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</si>
  <si>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</si>
  <si>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</si>
  <si>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</si>
  <si>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</si>
  <si>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</si>
  <si>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</si>
  <si>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</si>
  <si>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</si>
  <si>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</si>
  <si>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</si>
  <si>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</si>
  <si>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</si>
  <si>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</si>
  <si>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</si>
  <si>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</si>
  <si>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</si>
  <si>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</si>
  <si>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</si>
  <si>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</si>
  <si>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</si>
  <si>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</si>
  <si>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</si>
  <si>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</si>
  <si>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</si>
  <si>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0802</t>
  </si>
  <si>
    <t>Кинематография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</si>
  <si>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</si>
  <si>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</si>
  <si>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</si>
  <si>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</si>
  <si>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</si>
  <si>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</si>
  <si>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</si>
  <si>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</si>
  <si>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</si>
  <si>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</si>
  <si>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</si>
  <si>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</si>
  <si>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</si>
  <si>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</si>
  <si>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</si>
  <si>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</si>
  <si>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</si>
  <si>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</si>
  <si>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</si>
  <si>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</si>
  <si>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</si>
  <si>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</si>
  <si>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Межбюджетные трасферты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</si>
  <si>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</si>
  <si>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</si>
  <si>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</si>
  <si>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</si>
  <si>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</si>
  <si>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</si>
  <si>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</si>
  <si>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</si>
  <si>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</si>
  <si>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</si>
  <si>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</si>
  <si>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</si>
  <si>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</si>
  <si>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</si>
  <si>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</si>
  <si>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</si>
  <si>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</si>
  <si>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</si>
  <si>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</si>
  <si>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</si>
  <si>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</si>
  <si>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</si>
  <si>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</si>
  <si>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</si>
  <si>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</si>
  <si>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</si>
  <si>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0705</t>
  </si>
  <si>
    <t>Профессиональная подготовка, переподготовкаи повышение квалификации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</si>
  <si>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</si>
  <si>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</si>
  <si>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</si>
  <si>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</si>
  <si>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</si>
  <si>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</si>
  <si>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</si>
  <si>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</si>
  <si>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</si>
  <si>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</si>
  <si>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</si>
  <si>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</si>
  <si>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</si>
  <si>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</si>
  <si>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</si>
  <si>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</si>
  <si>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</si>
  <si>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</si>
  <si>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</si>
  <si>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</si>
  <si>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</si>
  <si>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</si>
  <si>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</si>
  <si>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 xml:space="preserve">Руководитель финансово-бюджетной палаты                                                        </t>
  </si>
  <si>
    <t>Л.С.Свежинкина</t>
  </si>
  <si>
    <t>годовой план на 2014 год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</si>
  <si>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</si>
  <si>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</si>
  <si>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</si>
  <si>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</si>
  <si>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</si>
  <si>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</si>
  <si>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</si>
  <si>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</si>
  <si>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об исполнении бюджета Бавлинского муниципального района на 1 января  2015 год</t>
  </si>
  <si>
    <t>Исполнение на 01.01.2015г.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</si>
</sst>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5.7109375" style="0" customWidth="1"/>
    <col min="2" max="2" width="65.28125" style="0" customWidth="1"/>
    <col min="3" max="4" width="15.28125" style="0" customWidth="1"/>
    <col min="5" max="5" width="13.28125" style="0" customWidth="1"/>
  </cols>
  <sheetData>
    <row r="1" spans="1:5" ht="12.75">
      <c r="A1" s="60" t="s">
        <v>65</v>
      </c>
      <c r="B1" s="61"/>
      <c r="C1" s="61"/>
      <c r="D1" s="61"/>
      <c r="E1" s="61"/>
    </row>
    <row r="2" spans="1:5" ht="12.75">
      <c r="A2" s="62" t="s">
        <v>141</v>
      </c>
      <c r="B2" s="63"/>
      <c r="C2" s="63"/>
      <c r="D2" s="63"/>
      <c r="E2" s="63"/>
    </row>
    <row r="3" spans="1:5" ht="12.75">
      <c r="A3" s="36"/>
      <c r="B3" s="37"/>
      <c r="C3" s="38"/>
      <c r="D3" s="38"/>
      <c r="E3" s="38"/>
    </row>
    <row r="4" spans="1:5" ht="34.5" customHeight="1">
      <c r="A4" s="44" t="s">
        <v>0</v>
      </c>
      <c r="B4" s="41" t="s">
        <v>1</v>
      </c>
      <c r="C4" s="42" t="s">
        <v>132</v>
      </c>
      <c r="D4" s="42" t="s">
        <v>142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4</v>
      </c>
      <c r="E5" s="39" t="s">
        <v>5</v>
      </c>
    </row>
    <row r="6" spans="1:5" ht="12.75">
      <c r="A6" s="1"/>
      <c r="B6" s="2" t="s">
        <v>6</v>
      </c>
      <c r="C6" s="3"/>
      <c r="D6" s="3"/>
      <c r="E6" s="4"/>
    </row>
    <row r="7" spans="1:5" ht="12.75">
      <c r="A7" s="5" t="s">
        <v>83</v>
      </c>
      <c r="B7" s="2" t="s">
        <v>7</v>
      </c>
      <c r="C7" s="6">
        <f>SUM(C8,C10,C12,C17,C20,C22,C23,C26,C27,C21,C24,C25,C28)</f>
        <v>250971500</v>
      </c>
      <c r="D7" s="6">
        <f>SUM(D8,D10,D12,D17,D20,D22,D23,D26,D27,D21,D24,D25,D28)</f>
        <v>249227149.46999997</v>
      </c>
      <c r="E7" s="7">
        <f aca="true" t="shared" si="0" ref="E7:E20">SUM(D7/C7*100)</f>
        <v>99.30496071067829</v>
      </c>
    </row>
    <row r="8" spans="1:5" ht="12.75">
      <c r="A8" s="8" t="s">
        <v>84</v>
      </c>
      <c r="B8" s="9" t="s">
        <v>8</v>
      </c>
      <c r="C8" s="10">
        <v>210251500</v>
      </c>
      <c r="D8" s="10">
        <v>210003309.97</v>
      </c>
      <c r="E8" s="7">
        <f t="shared" si="0"/>
        <v>99.88195564359826</v>
      </c>
    </row>
    <row r="9" spans="1:5" ht="12.75">
      <c r="A9" s="11" t="s">
        <v>85</v>
      </c>
      <c r="B9" s="12" t="s">
        <v>9</v>
      </c>
      <c r="C9" s="13">
        <v>210251500</v>
      </c>
      <c r="D9" s="13">
        <v>210003309.97</v>
      </c>
      <c r="E9" s="14">
        <f t="shared" si="0"/>
        <v>99.88195564359826</v>
      </c>
    </row>
    <row r="10" spans="1:5" ht="26.25">
      <c r="A10" s="49" t="s">
        <v>135</v>
      </c>
      <c r="B10" s="57" t="s">
        <v>136</v>
      </c>
      <c r="C10" s="58">
        <v>11000000</v>
      </c>
      <c r="D10" s="58">
        <v>9185291.73</v>
      </c>
      <c r="E10" s="52">
        <f t="shared" si="0"/>
        <v>83.5026520909091</v>
      </c>
    </row>
    <row r="11" spans="1:5" ht="26.25">
      <c r="A11" s="11" t="s">
        <v>137</v>
      </c>
      <c r="B11" s="12" t="s">
        <v>138</v>
      </c>
      <c r="C11" s="13">
        <v>11000000</v>
      </c>
      <c r="D11" s="13">
        <v>9185291.73</v>
      </c>
      <c r="E11" s="14">
        <f t="shared" si="0"/>
        <v>83.5026520909091</v>
      </c>
    </row>
    <row r="12" spans="1:5" ht="12.75">
      <c r="A12" s="8" t="s">
        <v>86</v>
      </c>
      <c r="B12" s="9" t="s">
        <v>10</v>
      </c>
      <c r="C12" s="10">
        <f>SUM(C13:C16)</f>
        <v>14859000</v>
      </c>
      <c r="D12" s="10">
        <f>SUM(D13:D16)</f>
        <v>14790837.82</v>
      </c>
      <c r="E12" s="7">
        <f t="shared" si="0"/>
        <v>99.54127343697424</v>
      </c>
    </row>
    <row r="13" spans="1:5" ht="12.75">
      <c r="A13" s="11" t="s">
        <v>87</v>
      </c>
      <c r="B13" s="35" t="s">
        <v>75</v>
      </c>
      <c r="C13" s="13">
        <v>2340000</v>
      </c>
      <c r="D13" s="13">
        <v>2343968.34</v>
      </c>
      <c r="E13" s="14">
        <f t="shared" si="0"/>
        <v>100.16958717948717</v>
      </c>
    </row>
    <row r="14" spans="1:5" ht="12.75">
      <c r="A14" s="11" t="s">
        <v>126</v>
      </c>
      <c r="B14" s="35" t="s">
        <v>63</v>
      </c>
      <c r="C14" s="13">
        <v>12080000</v>
      </c>
      <c r="D14" s="13">
        <v>12087381.89</v>
      </c>
      <c r="E14" s="14">
        <f t="shared" si="0"/>
        <v>100.06110836092716</v>
      </c>
    </row>
    <row r="15" spans="1:5" ht="12.75">
      <c r="A15" s="11" t="s">
        <v>127</v>
      </c>
      <c r="B15" s="35" t="s">
        <v>64</v>
      </c>
      <c r="C15" s="13">
        <v>389000</v>
      </c>
      <c r="D15" s="13">
        <v>303687.59</v>
      </c>
      <c r="E15" s="14">
        <f t="shared" si="0"/>
        <v>78.06878920308485</v>
      </c>
    </row>
    <row r="16" spans="1:5" ht="12.75">
      <c r="A16" s="11" t="s">
        <v>133</v>
      </c>
      <c r="B16" s="35" t="s">
        <v>134</v>
      </c>
      <c r="C16" s="13">
        <v>50000</v>
      </c>
      <c r="D16" s="13">
        <v>55800</v>
      </c>
      <c r="E16" s="14">
        <f t="shared" si="0"/>
        <v>111.60000000000001</v>
      </c>
    </row>
    <row r="17" spans="1:5" ht="12.75">
      <c r="A17" s="8" t="s">
        <v>88</v>
      </c>
      <c r="B17" s="9" t="s">
        <v>11</v>
      </c>
      <c r="C17" s="15">
        <f>SUM(C18:C19)</f>
        <v>0</v>
      </c>
      <c r="D17" s="15">
        <f>SUM(D18:D19)</f>
        <v>0</v>
      </c>
      <c r="E17" s="7"/>
    </row>
    <row r="18" spans="1:5" ht="12.75">
      <c r="A18" s="11" t="s">
        <v>89</v>
      </c>
      <c r="B18" s="12" t="s">
        <v>12</v>
      </c>
      <c r="C18" s="16"/>
      <c r="D18" s="13"/>
      <c r="E18" s="14"/>
    </row>
    <row r="19" spans="1:5" ht="12.75">
      <c r="A19" s="11" t="s">
        <v>90</v>
      </c>
      <c r="B19" s="12" t="s">
        <v>13</v>
      </c>
      <c r="C19" s="13"/>
      <c r="D19" s="13"/>
      <c r="E19" s="14"/>
    </row>
    <row r="20" spans="1:5" ht="12.75">
      <c r="A20" s="8" t="s">
        <v>91</v>
      </c>
      <c r="B20" s="9" t="s">
        <v>14</v>
      </c>
      <c r="C20" s="10">
        <v>2628000</v>
      </c>
      <c r="D20" s="10">
        <v>3002921.62</v>
      </c>
      <c r="E20" s="7">
        <f t="shared" si="0"/>
        <v>114.26642389649923</v>
      </c>
    </row>
    <row r="21" spans="1:5" ht="24">
      <c r="A21" s="8" t="s">
        <v>92</v>
      </c>
      <c r="B21" s="17" t="s">
        <v>15</v>
      </c>
      <c r="C21" s="15">
        <v>0</v>
      </c>
      <c r="D21" s="15">
        <v>710.9</v>
      </c>
      <c r="E21" s="7"/>
    </row>
    <row r="22" spans="1:5" ht="24">
      <c r="A22" s="8" t="s">
        <v>93</v>
      </c>
      <c r="B22" s="17" t="s">
        <v>16</v>
      </c>
      <c r="C22" s="10">
        <v>4062000</v>
      </c>
      <c r="D22" s="10">
        <v>4021148.98</v>
      </c>
      <c r="E22" s="7">
        <f>SUM(D22/C22*100)</f>
        <v>98.9943126538651</v>
      </c>
    </row>
    <row r="23" spans="1:5" ht="12.75">
      <c r="A23" s="8" t="s">
        <v>94</v>
      </c>
      <c r="B23" s="17" t="s">
        <v>17</v>
      </c>
      <c r="C23" s="10">
        <v>4055000</v>
      </c>
      <c r="D23" s="10">
        <v>4054689.78</v>
      </c>
      <c r="E23" s="7">
        <f>SUM(D23/C23*100)</f>
        <v>99.9923496917386</v>
      </c>
    </row>
    <row r="24" spans="1:5" ht="24">
      <c r="A24" s="18" t="s">
        <v>95</v>
      </c>
      <c r="B24" s="19" t="s">
        <v>18</v>
      </c>
      <c r="C24" s="10">
        <v>0</v>
      </c>
      <c r="D24" s="10">
        <v>107298.7</v>
      </c>
      <c r="E24" s="7"/>
    </row>
    <row r="25" spans="1:5" ht="12.75">
      <c r="A25" s="18" t="s">
        <v>96</v>
      </c>
      <c r="B25" s="19" t="s">
        <v>71</v>
      </c>
      <c r="C25" s="20">
        <v>1484000</v>
      </c>
      <c r="D25" s="10">
        <v>1516142.02</v>
      </c>
      <c r="E25" s="7">
        <f>SUM(D25/C25*100)</f>
        <v>102.16590431266846</v>
      </c>
    </row>
    <row r="26" spans="1:5" ht="12.75">
      <c r="A26" s="18" t="s">
        <v>97</v>
      </c>
      <c r="B26" s="19" t="s">
        <v>19</v>
      </c>
      <c r="C26" s="21">
        <v>2632000</v>
      </c>
      <c r="D26" s="10">
        <v>2546669.35</v>
      </c>
      <c r="E26" s="7">
        <f>SUM(D26/C26*100)</f>
        <v>96.75795402735562</v>
      </c>
    </row>
    <row r="27" spans="1:5" ht="12.75">
      <c r="A27" s="18" t="s">
        <v>98</v>
      </c>
      <c r="B27" s="19" t="s">
        <v>20</v>
      </c>
      <c r="C27" s="21">
        <v>0</v>
      </c>
      <c r="D27" s="20">
        <v>-1871.4</v>
      </c>
      <c r="E27" s="7">
        <v>0</v>
      </c>
    </row>
    <row r="28" spans="1:5" ht="12.75">
      <c r="A28" s="18" t="s">
        <v>99</v>
      </c>
      <c r="B28" s="19" t="s">
        <v>70</v>
      </c>
      <c r="C28" s="21">
        <v>0</v>
      </c>
      <c r="D28" s="20">
        <v>0</v>
      </c>
      <c r="E28" s="7"/>
    </row>
    <row r="29" spans="1:5" ht="12.75">
      <c r="A29" s="18" t="s">
        <v>100</v>
      </c>
      <c r="B29" s="22" t="s">
        <v>21</v>
      </c>
      <c r="C29" s="21">
        <v>517172324.22</v>
      </c>
      <c r="D29" s="21">
        <v>517175312.58</v>
      </c>
      <c r="E29" s="7">
        <f>SUM(D29/C29*100)</f>
        <v>100.00057782674364</v>
      </c>
    </row>
    <row r="30" spans="1:5" ht="12.75">
      <c r="A30" s="8" t="s">
        <v>101</v>
      </c>
      <c r="B30" s="22" t="s">
        <v>22</v>
      </c>
      <c r="C30" s="15">
        <f>SUM(C7+C29)</f>
        <v>768143824.22</v>
      </c>
      <c r="D30" s="15">
        <f>SUM(D7+D29)</f>
        <v>766402462.05</v>
      </c>
      <c r="E30" s="7">
        <f>SUM(D30/C30*100)</f>
        <v>99.77330258799277</v>
      </c>
    </row>
    <row r="31" spans="1:5" ht="12.75">
      <c r="A31" s="8"/>
      <c r="B31" s="23" t="s">
        <v>23</v>
      </c>
      <c r="C31" s="16"/>
      <c r="D31" s="16"/>
      <c r="E31" s="45"/>
    </row>
    <row r="32" spans="1:5" ht="12.75">
      <c r="A32" s="8" t="s">
        <v>24</v>
      </c>
      <c r="B32" s="24" t="s">
        <v>25</v>
      </c>
      <c r="C32" s="15">
        <f>SUM(C33:C39)</f>
        <v>66486549.89</v>
      </c>
      <c r="D32" s="15">
        <f>SUM(D33:D39)</f>
        <v>66090463.49</v>
      </c>
      <c r="E32" s="7">
        <f aca="true" t="shared" si="1" ref="E32:E71">SUM(D32/C32*100)</f>
        <v>99.40426086079769</v>
      </c>
    </row>
    <row r="33" spans="1:5" ht="26.25">
      <c r="A33" s="11" t="s">
        <v>26</v>
      </c>
      <c r="B33" s="25" t="s">
        <v>27</v>
      </c>
      <c r="C33" s="16">
        <v>6238022.76</v>
      </c>
      <c r="D33" s="16">
        <v>6230016.49</v>
      </c>
      <c r="E33" s="14">
        <f t="shared" si="1"/>
        <v>99.87165372253307</v>
      </c>
    </row>
    <row r="34" spans="1:5" ht="26.25">
      <c r="A34" s="11" t="s">
        <v>28</v>
      </c>
      <c r="B34" s="25" t="s">
        <v>29</v>
      </c>
      <c r="C34" s="16">
        <v>15794026.23</v>
      </c>
      <c r="D34" s="16">
        <v>15620154.25</v>
      </c>
      <c r="E34" s="14">
        <f t="shared" si="1"/>
        <v>98.89912820538605</v>
      </c>
    </row>
    <row r="35" spans="1:5" ht="39">
      <c r="A35" s="11" t="s">
        <v>30</v>
      </c>
      <c r="B35" s="26" t="s">
        <v>31</v>
      </c>
      <c r="C35" s="16">
        <v>23257651.67</v>
      </c>
      <c r="D35" s="16">
        <v>23191427.55</v>
      </c>
      <c r="E35" s="46">
        <f t="shared" si="1"/>
        <v>99.7152587847662</v>
      </c>
    </row>
    <row r="36" spans="1:5" ht="12.75">
      <c r="A36" s="11" t="s">
        <v>32</v>
      </c>
      <c r="B36" s="27" t="s">
        <v>33</v>
      </c>
      <c r="C36" s="16">
        <v>4741.8</v>
      </c>
      <c r="D36" s="16">
        <v>4741.8</v>
      </c>
      <c r="E36" s="46">
        <f t="shared" si="1"/>
        <v>100</v>
      </c>
    </row>
    <row r="37" spans="1:5" ht="12.75">
      <c r="A37" s="11" t="s">
        <v>68</v>
      </c>
      <c r="B37" s="27" t="s">
        <v>69</v>
      </c>
      <c r="C37" s="16">
        <v>7445562.2</v>
      </c>
      <c r="D37" s="16">
        <v>7395619.61</v>
      </c>
      <c r="E37" s="46">
        <f t="shared" si="1"/>
        <v>99.32923010165706</v>
      </c>
    </row>
    <row r="38" spans="1:5" ht="12.75">
      <c r="A38" s="11" t="s">
        <v>120</v>
      </c>
      <c r="B38" s="27" t="s">
        <v>121</v>
      </c>
      <c r="C38" s="16">
        <v>35396.48</v>
      </c>
      <c r="D38" s="16">
        <v>0</v>
      </c>
      <c r="E38" s="46">
        <f t="shared" si="1"/>
        <v>0</v>
      </c>
    </row>
    <row r="39" spans="1:5" ht="12.75">
      <c r="A39" s="11" t="s">
        <v>102</v>
      </c>
      <c r="B39" s="26" t="s">
        <v>34</v>
      </c>
      <c r="C39" s="16">
        <v>13711148.75</v>
      </c>
      <c r="D39" s="16">
        <v>13648503.79</v>
      </c>
      <c r="E39" s="46">
        <f t="shared" si="1"/>
        <v>99.54310932554064</v>
      </c>
    </row>
    <row r="40" spans="1:5" ht="12.75">
      <c r="A40" s="8" t="s">
        <v>67</v>
      </c>
      <c r="B40" s="24" t="s">
        <v>66</v>
      </c>
      <c r="C40" s="15">
        <v>929600</v>
      </c>
      <c r="D40" s="15">
        <v>929600</v>
      </c>
      <c r="E40" s="7">
        <f t="shared" si="1"/>
        <v>100</v>
      </c>
    </row>
    <row r="41" spans="1:5" ht="17.25" customHeight="1">
      <c r="A41" s="8" t="s">
        <v>35</v>
      </c>
      <c r="B41" s="24" t="s">
        <v>36</v>
      </c>
      <c r="C41" s="15">
        <f>SUM(C42:C43)</f>
        <v>1614000.85</v>
      </c>
      <c r="D41" s="15">
        <f>SUM(D42:D43)</f>
        <v>1605579.39</v>
      </c>
      <c r="E41" s="7">
        <f t="shared" si="1"/>
        <v>99.4782245622733</v>
      </c>
    </row>
    <row r="42" spans="1:5" ht="26.25">
      <c r="A42" s="11" t="s">
        <v>122</v>
      </c>
      <c r="B42" s="26" t="s">
        <v>123</v>
      </c>
      <c r="C42" s="16">
        <v>987300.85</v>
      </c>
      <c r="D42" s="16">
        <v>979606.7</v>
      </c>
      <c r="E42" s="14">
        <f t="shared" si="1"/>
        <v>99.2206884051604</v>
      </c>
    </row>
    <row r="43" spans="1:5" ht="26.25">
      <c r="A43" s="11" t="s">
        <v>128</v>
      </c>
      <c r="B43" s="26" t="s">
        <v>129</v>
      </c>
      <c r="C43" s="16">
        <v>626700</v>
      </c>
      <c r="D43" s="16">
        <v>625972.69</v>
      </c>
      <c r="E43" s="14">
        <f t="shared" si="1"/>
        <v>99.88394606669857</v>
      </c>
    </row>
    <row r="44" spans="1:5" ht="12.75">
      <c r="A44" s="49" t="s">
        <v>103</v>
      </c>
      <c r="B44" s="50" t="s">
        <v>104</v>
      </c>
      <c r="C44" s="51">
        <v>24947500</v>
      </c>
      <c r="D44" s="51">
        <v>24716337.61</v>
      </c>
      <c r="E44" s="52">
        <f t="shared" si="1"/>
        <v>99.07340458963823</v>
      </c>
    </row>
    <row r="45" spans="1:5" ht="12.75">
      <c r="A45" s="8" t="s">
        <v>37</v>
      </c>
      <c r="B45" s="24" t="s">
        <v>38</v>
      </c>
      <c r="C45" s="15">
        <f>SUM(C46:C49)</f>
        <v>35477102.519999996</v>
      </c>
      <c r="D45" s="15">
        <f>SUM(D46:D49)</f>
        <v>32967036.33</v>
      </c>
      <c r="E45" s="7">
        <f t="shared" si="1"/>
        <v>92.92482753182856</v>
      </c>
    </row>
    <row r="46" spans="1:5" ht="12.75">
      <c r="A46" s="11" t="s">
        <v>39</v>
      </c>
      <c r="B46" s="26" t="s">
        <v>40</v>
      </c>
      <c r="C46" s="16">
        <v>26615278.22</v>
      </c>
      <c r="D46" s="16">
        <v>25090296.73</v>
      </c>
      <c r="E46" s="14">
        <f t="shared" si="1"/>
        <v>94.27027785546855</v>
      </c>
    </row>
    <row r="47" spans="1:5" ht="12.75">
      <c r="A47" s="11" t="s">
        <v>124</v>
      </c>
      <c r="B47" s="26" t="s">
        <v>125</v>
      </c>
      <c r="C47" s="16">
        <v>2672400</v>
      </c>
      <c r="D47" s="16">
        <v>1872400</v>
      </c>
      <c r="E47" s="14">
        <f t="shared" si="1"/>
        <v>70.0643616225116</v>
      </c>
    </row>
    <row r="48" spans="1:5" ht="12.75">
      <c r="A48" s="11" t="s">
        <v>72</v>
      </c>
      <c r="B48" s="26" t="s">
        <v>73</v>
      </c>
      <c r="C48" s="16">
        <v>5961224.3</v>
      </c>
      <c r="D48" s="16">
        <v>5776139.6</v>
      </c>
      <c r="E48" s="14">
        <f t="shared" si="1"/>
        <v>96.89518980186669</v>
      </c>
    </row>
    <row r="49" spans="1:5" ht="12.75">
      <c r="A49" s="11" t="s">
        <v>114</v>
      </c>
      <c r="B49" s="26" t="s">
        <v>115</v>
      </c>
      <c r="C49" s="16">
        <v>228200</v>
      </c>
      <c r="D49" s="16">
        <v>228200</v>
      </c>
      <c r="E49" s="14">
        <f t="shared" si="1"/>
        <v>100</v>
      </c>
    </row>
    <row r="50" spans="1:5" ht="12.75">
      <c r="A50" s="8" t="s">
        <v>79</v>
      </c>
      <c r="B50" s="24" t="s">
        <v>80</v>
      </c>
      <c r="C50" s="15">
        <v>4276000</v>
      </c>
      <c r="D50" s="15">
        <v>4042000</v>
      </c>
      <c r="E50" s="14">
        <f t="shared" si="1"/>
        <v>94.52759588400374</v>
      </c>
    </row>
    <row r="51" spans="1:5" ht="12.75">
      <c r="A51" s="11" t="s">
        <v>81</v>
      </c>
      <c r="B51" s="26" t="s">
        <v>82</v>
      </c>
      <c r="C51" s="16">
        <v>4276000</v>
      </c>
      <c r="D51" s="16">
        <v>4042000</v>
      </c>
      <c r="E51" s="14">
        <f t="shared" si="1"/>
        <v>94.52759588400374</v>
      </c>
    </row>
    <row r="52" spans="1:5" ht="12.75">
      <c r="A52" s="8" t="s">
        <v>41</v>
      </c>
      <c r="B52" s="24" t="s">
        <v>42</v>
      </c>
      <c r="C52" s="15">
        <f>SUM(C53:C57)</f>
        <v>522990667.5</v>
      </c>
      <c r="D52" s="15">
        <f>SUM(D53:D57)</f>
        <v>521090703.87</v>
      </c>
      <c r="E52" s="7">
        <f t="shared" si="1"/>
        <v>99.63671175260504</v>
      </c>
    </row>
    <row r="53" spans="1:5" ht="12.75">
      <c r="A53" s="11" t="s">
        <v>43</v>
      </c>
      <c r="B53" s="26" t="s">
        <v>44</v>
      </c>
      <c r="C53" s="16">
        <v>150275457.7</v>
      </c>
      <c r="D53" s="16">
        <v>149987854.45</v>
      </c>
      <c r="E53" s="14">
        <f t="shared" si="1"/>
        <v>99.80861595472619</v>
      </c>
    </row>
    <row r="54" spans="1:5" ht="12.75">
      <c r="A54" s="11" t="s">
        <v>45</v>
      </c>
      <c r="B54" s="26" t="s">
        <v>46</v>
      </c>
      <c r="C54" s="16">
        <v>340699000.29</v>
      </c>
      <c r="D54" s="16">
        <v>339382160.91</v>
      </c>
      <c r="E54" s="14">
        <f t="shared" si="1"/>
        <v>99.6134889216349</v>
      </c>
    </row>
    <row r="55" spans="1:5" ht="26.25">
      <c r="A55" s="11" t="s">
        <v>105</v>
      </c>
      <c r="B55" s="26" t="s">
        <v>106</v>
      </c>
      <c r="C55" s="16">
        <v>332640</v>
      </c>
      <c r="D55" s="16">
        <v>180810</v>
      </c>
      <c r="E55" s="14">
        <f t="shared" si="1"/>
        <v>54.35606060606061</v>
      </c>
    </row>
    <row r="56" spans="1:5" ht="12.75">
      <c r="A56" s="11" t="s">
        <v>47</v>
      </c>
      <c r="B56" s="26" t="s">
        <v>48</v>
      </c>
      <c r="C56" s="16">
        <v>13377923.29</v>
      </c>
      <c r="D56" s="16">
        <v>13358511.75</v>
      </c>
      <c r="E56" s="14">
        <f t="shared" si="1"/>
        <v>99.85489870453578</v>
      </c>
    </row>
    <row r="57" spans="1:5" ht="12.75">
      <c r="A57" s="11" t="s">
        <v>49</v>
      </c>
      <c r="B57" s="26" t="s">
        <v>50</v>
      </c>
      <c r="C57" s="16">
        <v>18305646.22</v>
      </c>
      <c r="D57" s="16">
        <v>18181366.76</v>
      </c>
      <c r="E57" s="14">
        <f t="shared" si="1"/>
        <v>99.32108673735749</v>
      </c>
    </row>
    <row r="58" spans="1:5" ht="12.75">
      <c r="A58" s="8" t="s">
        <v>51</v>
      </c>
      <c r="B58" s="24" t="s">
        <v>116</v>
      </c>
      <c r="C58" s="15">
        <f>SUM(C59:C61)</f>
        <v>57344852.6</v>
      </c>
      <c r="D58" s="15">
        <f>SUM(D59:D61)</f>
        <v>56632145.71</v>
      </c>
      <c r="E58" s="7">
        <f t="shared" si="1"/>
        <v>98.75715629618689</v>
      </c>
    </row>
    <row r="59" spans="1:5" ht="12.75">
      <c r="A59" s="11" t="s">
        <v>52</v>
      </c>
      <c r="B59" s="26" t="s">
        <v>53</v>
      </c>
      <c r="C59" s="16">
        <v>54749631.62</v>
      </c>
      <c r="D59" s="16">
        <v>54108174.27</v>
      </c>
      <c r="E59" s="14">
        <f t="shared" si="1"/>
        <v>98.82838051869983</v>
      </c>
    </row>
    <row r="60" spans="1:5" ht="12.75">
      <c r="A60" s="11" t="s">
        <v>54</v>
      </c>
      <c r="B60" s="26" t="s">
        <v>55</v>
      </c>
      <c r="C60" s="16">
        <v>813365.13</v>
      </c>
      <c r="D60" s="16">
        <v>813313.78</v>
      </c>
      <c r="E60" s="14">
        <f t="shared" si="1"/>
        <v>99.99368672222278</v>
      </c>
    </row>
    <row r="61" spans="1:5" ht="12.75">
      <c r="A61" s="11" t="s">
        <v>107</v>
      </c>
      <c r="B61" s="26" t="s">
        <v>108</v>
      </c>
      <c r="C61" s="16">
        <v>1781855.85</v>
      </c>
      <c r="D61" s="16">
        <v>1710657.66</v>
      </c>
      <c r="E61" s="14">
        <f t="shared" si="1"/>
        <v>96.00426768529002</v>
      </c>
    </row>
    <row r="62" spans="1:5" ht="12.75">
      <c r="A62" s="8" t="s">
        <v>56</v>
      </c>
      <c r="B62" s="24" t="s">
        <v>117</v>
      </c>
      <c r="C62" s="15">
        <f>SUM(C63:C63)</f>
        <v>430600</v>
      </c>
      <c r="D62" s="15">
        <f>SUM(D63:D63)</f>
        <v>430600</v>
      </c>
      <c r="E62" s="7">
        <f t="shared" si="1"/>
        <v>100</v>
      </c>
    </row>
    <row r="63" spans="1:5" ht="12.75">
      <c r="A63" s="11" t="s">
        <v>74</v>
      </c>
      <c r="B63" s="26" t="s">
        <v>109</v>
      </c>
      <c r="C63" s="16">
        <v>430600</v>
      </c>
      <c r="D63" s="16">
        <v>430600</v>
      </c>
      <c r="E63" s="14">
        <f t="shared" si="1"/>
        <v>100</v>
      </c>
    </row>
    <row r="64" spans="1:5" ht="12.75">
      <c r="A64" s="8" t="s">
        <v>57</v>
      </c>
      <c r="B64" s="24" t="s">
        <v>58</v>
      </c>
      <c r="C64" s="15">
        <f>SUM(C65:C67)</f>
        <v>28464548.76</v>
      </c>
      <c r="D64" s="15">
        <f>SUM(D65:D67)</f>
        <v>28290970.31</v>
      </c>
      <c r="E64" s="7">
        <f t="shared" si="1"/>
        <v>99.39019426774148</v>
      </c>
    </row>
    <row r="65" spans="1:5" ht="12.75">
      <c r="A65" s="54" t="s">
        <v>118</v>
      </c>
      <c r="B65" s="55" t="s">
        <v>119</v>
      </c>
      <c r="C65" s="56">
        <v>689430.39</v>
      </c>
      <c r="D65" s="56">
        <v>689430.39</v>
      </c>
      <c r="E65" s="7">
        <f t="shared" si="1"/>
        <v>100</v>
      </c>
    </row>
    <row r="66" spans="1:5" ht="12.75">
      <c r="A66" s="11" t="s">
        <v>59</v>
      </c>
      <c r="B66" s="26" t="s">
        <v>60</v>
      </c>
      <c r="C66" s="16">
        <v>22849842.87</v>
      </c>
      <c r="D66" s="16">
        <v>22676446.88</v>
      </c>
      <c r="E66" s="14">
        <f t="shared" si="1"/>
        <v>99.24115018651767</v>
      </c>
    </row>
    <row r="67" spans="1:5" ht="12.75">
      <c r="A67" s="11" t="s">
        <v>139</v>
      </c>
      <c r="B67" s="59" t="s">
        <v>140</v>
      </c>
      <c r="C67" s="16">
        <v>4925275.5</v>
      </c>
      <c r="D67" s="16">
        <v>4925093.04</v>
      </c>
      <c r="E67" s="14">
        <f t="shared" si="1"/>
        <v>99.99629543565635</v>
      </c>
    </row>
    <row r="68" spans="1:5" ht="12.75">
      <c r="A68" s="49" t="s">
        <v>77</v>
      </c>
      <c r="B68" s="53" t="s">
        <v>111</v>
      </c>
      <c r="C68" s="51">
        <v>1330900</v>
      </c>
      <c r="D68" s="51">
        <v>1330900</v>
      </c>
      <c r="E68" s="52">
        <f t="shared" si="1"/>
        <v>100</v>
      </c>
    </row>
    <row r="69" spans="1:5" ht="12.75">
      <c r="A69" s="49" t="s">
        <v>112</v>
      </c>
      <c r="B69" s="53" t="s">
        <v>113</v>
      </c>
      <c r="C69" s="51">
        <v>535452.04</v>
      </c>
      <c r="D69" s="51">
        <v>535452.04</v>
      </c>
      <c r="E69" s="52">
        <f t="shared" si="1"/>
        <v>100</v>
      </c>
    </row>
    <row r="70" spans="1:5" ht="12.75">
      <c r="A70" s="8" t="s">
        <v>110</v>
      </c>
      <c r="B70" s="47" t="s">
        <v>78</v>
      </c>
      <c r="C70" s="15">
        <v>31062161.07</v>
      </c>
      <c r="D70" s="15">
        <v>31062161.07</v>
      </c>
      <c r="E70" s="52">
        <f t="shared" si="1"/>
        <v>100</v>
      </c>
    </row>
    <row r="71" spans="1:5" ht="12.75">
      <c r="A71" s="8" t="s">
        <v>61</v>
      </c>
      <c r="B71" s="28" t="s">
        <v>62</v>
      </c>
      <c r="C71" s="15">
        <f>SUM(C32,C40,C41,C44,C45,C50,C52,C58,C62,C64,C68,C69,C70)</f>
        <v>775889935.23</v>
      </c>
      <c r="D71" s="15">
        <f>SUM(D32,D40,D41,D44,D45,D50,D52,D58,D62,D64,D68,D69,D70)</f>
        <v>769723949.82</v>
      </c>
      <c r="E71" s="7">
        <f t="shared" si="1"/>
        <v>99.20530153440228</v>
      </c>
    </row>
    <row r="72" spans="1:5" ht="12.75">
      <c r="A72" s="5"/>
      <c r="B72" s="28" t="s">
        <v>76</v>
      </c>
      <c r="C72" s="15">
        <f>SUM(C30-C71)</f>
        <v>-7746111.00999999</v>
      </c>
      <c r="D72" s="15">
        <f>SUM(D30-D71)</f>
        <v>-3321487.7700001</v>
      </c>
      <c r="E72" s="7"/>
    </row>
    <row r="73" spans="1:5" ht="12.75">
      <c r="A73" s="29"/>
      <c r="B73" s="30"/>
      <c r="C73" s="31"/>
      <c r="D73" s="31"/>
      <c r="E73" s="31"/>
    </row>
    <row r="74" spans="1:5" ht="12.75" customHeight="1">
      <c r="A74" s="34"/>
      <c r="B74" s="32"/>
      <c r="C74" s="33"/>
      <c r="D74" s="31"/>
      <c r="E74" s="31"/>
    </row>
    <row r="75" spans="1:3" ht="12.75">
      <c r="A75" s="64" t="s">
        <v>130</v>
      </c>
      <c r="B75" s="64"/>
      <c r="C75" s="48" t="s">
        <v>131</v>
      </c>
    </row>
  </sheetData>
  <sheetProtection/>
  <mergeCells count="3">
    <mergeCell ref="A1:E1"/>
    <mergeCell ref="A2:E2"/>
    <mergeCell ref="A75:B75"/>
  </mergeCells>
  <printOptions/>
  <pageMargins left="0.7086614173228347" right="0.1968503937007874" top="0.35433070866141736" bottom="0.3937007874015748" header="0.31496062992125984" footer="0.31496062992125984"/>
  <pageSetup horizontalDpi="600" verticalDpi="600" orientation="landscape" paperSize="9" scale="94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2015-01-23T06:47:19Z</cp:lastPrinted>
  <dcterms:created xsi:type="dcterms:W3CDTF">1996-10-08T23:32:33Z</dcterms:created>
  <dcterms:modified xsi:type="dcterms:W3CDTF">2015-01-23T06:50:41Z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